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ARCHIVOS DAFP\Ejercicio 2017\Articulo PEF (43) 2017\Pagina DGESU\"/>
    </mc:Choice>
  </mc:AlternateContent>
  <bookViews>
    <workbookView xWindow="0" yWindow="0" windowWidth="24000" windowHeight="9135" tabRatio="643"/>
  </bookViews>
  <sheets>
    <sheet name="NOTA" sheetId="16" r:id="rId1"/>
    <sheet name="HOJA DE TRABAJO DE LA UPE" sheetId="5" r:id="rId2"/>
    <sheet name="Hoja1" sheetId="15" state="hidden" r:id="rId3"/>
    <sheet name="FRACCIÓN I 2017" sheetId="9" r:id="rId4"/>
    <sheet name="FRACCIÓN II 1er 2017" sheetId="8" r:id="rId5"/>
    <sheet name="FRACCIÓN II 2do 2017" sheetId="14" r:id="rId6"/>
    <sheet name="FRACCIÓN II 3er 2017" sheetId="13" r:id="rId7"/>
    <sheet name="FRACCIÓN II 4to 2017" sheetId="12" r:id="rId8"/>
    <sheet name="FRACCIÓN III 1er 2017" sheetId="7" r:id="rId9"/>
    <sheet name="FRACCIÓN III 2do 2017" sheetId="6" r:id="rId10"/>
    <sheet name="FRACCIÓN III 3er 2017" sheetId="10" r:id="rId11"/>
    <sheet name="FRACCIÓN III 4to 2017" sheetId="11" r:id="rId12"/>
  </sheets>
  <definedNames>
    <definedName name="_xlnm._FilterDatabase" localSheetId="2" hidden="1">Hoja1!$A$1:$E$35</definedName>
    <definedName name="_xlnm.Print_Area" localSheetId="3">'FRACCIÓN I 2017'!$A$1:$Z$55</definedName>
    <definedName name="_xlnm.Print_Area" localSheetId="4">'FRACCIÓN II 1er 2017'!$A$1:$U$60</definedName>
    <definedName name="_xlnm.Print_Area" localSheetId="5">'FRACCIÓN II 2do 2017'!$A$1:$U$60</definedName>
    <definedName name="_xlnm.Print_Area" localSheetId="6">'FRACCIÓN II 3er 2017'!$A$1:$U$60</definedName>
    <definedName name="_xlnm.Print_Area" localSheetId="7">'FRACCIÓN II 4to 2017'!$A$1:$U$60</definedName>
    <definedName name="_xlnm.Print_Area" localSheetId="8">'FRACCIÓN III 1er 2017'!$A$1:$AI$56</definedName>
    <definedName name="_xlnm.Print_Area" localSheetId="9">'FRACCIÓN III 2do 2017'!$A$1:$AI$56</definedName>
    <definedName name="_xlnm.Print_Area" localSheetId="10">'FRACCIÓN III 3er 2017'!$A$1:$AI$56</definedName>
    <definedName name="_xlnm.Print_Area" localSheetId="11">'FRACCIÓN III 4to 2017'!$A$1:$AI$56</definedName>
    <definedName name="_xlnm.Print_Area" localSheetId="1">'HOJA DE TRABAJO DE LA UPE'!$A$1:$S$58</definedName>
  </definedNames>
  <calcPr calcId="152511"/>
</workbook>
</file>

<file path=xl/calcChain.xml><?xml version="1.0" encoding="utf-8"?>
<calcChain xmlns="http://schemas.openxmlformats.org/spreadsheetml/2006/main">
  <c r="AB33" i="9" l="1"/>
  <c r="AB30" i="9"/>
  <c r="AB27" i="9"/>
  <c r="AB24" i="9"/>
  <c r="AB21" i="9"/>
  <c r="AB18" i="9"/>
  <c r="AB15" i="9"/>
  <c r="X51" i="11" l="1"/>
  <c r="X51" i="10"/>
  <c r="X51" i="6"/>
  <c r="X51" i="7"/>
  <c r="X47" i="11" l="1"/>
  <c r="X47" i="10"/>
  <c r="X47" i="6"/>
  <c r="X47" i="7"/>
  <c r="Z29" i="6" l="1"/>
  <c r="Z27" i="6"/>
  <c r="Z29" i="10"/>
  <c r="Z27" i="10"/>
  <c r="AA29" i="11"/>
  <c r="AA27" i="11"/>
  <c r="Z29" i="11"/>
  <c r="Z27" i="11"/>
  <c r="X38" i="9" l="1"/>
  <c r="W38" i="9"/>
  <c r="V38" i="9"/>
  <c r="R38" i="9"/>
  <c r="Q38" i="9"/>
  <c r="P38" i="9"/>
  <c r="L38" i="9"/>
  <c r="K38" i="9"/>
  <c r="J38" i="9"/>
  <c r="F38" i="9"/>
  <c r="E38" i="9"/>
  <c r="D38" i="9"/>
  <c r="X36" i="9"/>
  <c r="W36" i="9"/>
  <c r="V36" i="9"/>
  <c r="R36" i="9"/>
  <c r="Q36" i="9"/>
  <c r="P36" i="9"/>
  <c r="L36" i="9"/>
  <c r="K36" i="9"/>
  <c r="J36" i="9"/>
  <c r="F36" i="9"/>
  <c r="E36" i="9"/>
  <c r="D36" i="9"/>
  <c r="S46" i="5"/>
  <c r="O46" i="5"/>
  <c r="K46" i="5"/>
  <c r="G46" i="5"/>
  <c r="Z31" i="6" l="1"/>
  <c r="Z31" i="10"/>
  <c r="Z31" i="11"/>
  <c r="Z31" i="7"/>
  <c r="Z39" i="11"/>
  <c r="Z37" i="11"/>
  <c r="AA29" i="6" l="1"/>
  <c r="AA27" i="6"/>
  <c r="AA27" i="10"/>
  <c r="AA29" i="10"/>
  <c r="X49" i="11"/>
  <c r="X49" i="10"/>
  <c r="X49" i="6"/>
  <c r="AD7" i="11" l="1"/>
  <c r="AD7" i="10"/>
  <c r="AD7" i="6"/>
  <c r="AA31" i="11" l="1"/>
  <c r="AA31" i="10"/>
  <c r="AA31" i="6"/>
  <c r="A11" i="9" l="1"/>
  <c r="A12" i="11" s="1"/>
  <c r="A11" i="13" l="1"/>
  <c r="A12" i="10"/>
  <c r="A11" i="8"/>
  <c r="A12" i="7"/>
  <c r="A11" i="14"/>
  <c r="A11" i="12"/>
  <c r="A12" i="6"/>
  <c r="B18" i="11"/>
  <c r="B18" i="10"/>
  <c r="B18" i="6"/>
  <c r="AA27" i="7"/>
  <c r="B18" i="7"/>
  <c r="B16" i="9"/>
  <c r="R11" i="8" l="1"/>
  <c r="B33" i="11" l="1"/>
  <c r="B30" i="11"/>
  <c r="B27" i="11"/>
  <c r="B24" i="11"/>
  <c r="B21" i="11"/>
  <c r="B15" i="11"/>
  <c r="B12" i="11"/>
  <c r="B33" i="10"/>
  <c r="B30" i="10"/>
  <c r="B27" i="10"/>
  <c r="B24" i="10"/>
  <c r="B21" i="10"/>
  <c r="B15" i="10"/>
  <c r="B12" i="10"/>
  <c r="B33" i="6"/>
  <c r="B30" i="6"/>
  <c r="B27" i="6"/>
  <c r="B24" i="6"/>
  <c r="B21" i="6"/>
  <c r="B15" i="6"/>
  <c r="B12" i="6"/>
  <c r="D31" i="5"/>
  <c r="E31" i="5" s="1"/>
  <c r="F31" i="5" s="1"/>
  <c r="H31" i="5" s="1"/>
  <c r="I31" i="5" s="1"/>
  <c r="J31" i="5" s="1"/>
  <c r="L31" i="5" s="1"/>
  <c r="M31" i="5" s="1"/>
  <c r="N31" i="5" s="1"/>
  <c r="P31" i="5" s="1"/>
  <c r="Q31" i="5" s="1"/>
  <c r="R31" i="5" s="1"/>
  <c r="S32" i="5" s="1"/>
  <c r="G32" i="5"/>
  <c r="K32" i="5"/>
  <c r="O32" i="5"/>
  <c r="D33" i="5"/>
  <c r="E33" i="5" s="1"/>
  <c r="F33" i="5" s="1"/>
  <c r="H33" i="5" s="1"/>
  <c r="I33" i="5" s="1"/>
  <c r="J33" i="5" s="1"/>
  <c r="L33" i="5" s="1"/>
  <c r="M33" i="5" s="1"/>
  <c r="N33" i="5" s="1"/>
  <c r="P33" i="5" s="1"/>
  <c r="Q33" i="5" s="1"/>
  <c r="R33" i="5" s="1"/>
  <c r="S34" i="5" s="1"/>
  <c r="G34" i="5"/>
  <c r="K34" i="5"/>
  <c r="O34" i="5"/>
  <c r="D35" i="5"/>
  <c r="E35" i="5" s="1"/>
  <c r="F35" i="5" s="1"/>
  <c r="H35" i="5" s="1"/>
  <c r="I35" i="5" s="1"/>
  <c r="J35" i="5" s="1"/>
  <c r="L35" i="5" s="1"/>
  <c r="M35" i="5" s="1"/>
  <c r="N35" i="5" s="1"/>
  <c r="P35" i="5" s="1"/>
  <c r="Q35" i="5" s="1"/>
  <c r="R35" i="5" s="1"/>
  <c r="G36" i="5"/>
  <c r="K36" i="5"/>
  <c r="O36" i="5"/>
  <c r="S36" i="5"/>
  <c r="D37" i="5"/>
  <c r="E37" i="5" s="1"/>
  <c r="F37" i="5" s="1"/>
  <c r="H37" i="5" s="1"/>
  <c r="I37" i="5" s="1"/>
  <c r="J37" i="5" s="1"/>
  <c r="L37" i="5" s="1"/>
  <c r="M37" i="5" s="1"/>
  <c r="N37" i="5" s="1"/>
  <c r="P37" i="5" s="1"/>
  <c r="Q37" i="5" s="1"/>
  <c r="R37" i="5" s="1"/>
  <c r="G38" i="5"/>
  <c r="K38" i="5"/>
  <c r="O38" i="5"/>
  <c r="S38" i="5"/>
  <c r="D39" i="5"/>
  <c r="E39" i="5" s="1"/>
  <c r="F39" i="5" s="1"/>
  <c r="H39" i="5" s="1"/>
  <c r="I39" i="5" s="1"/>
  <c r="J39" i="5" s="1"/>
  <c r="L39" i="5" s="1"/>
  <c r="M39" i="5" s="1"/>
  <c r="N39" i="5" s="1"/>
  <c r="P39" i="5" s="1"/>
  <c r="Q39" i="5" s="1"/>
  <c r="R39" i="5" s="1"/>
  <c r="S40" i="5" s="1"/>
  <c r="G40" i="5"/>
  <c r="K40" i="5"/>
  <c r="O40" i="5"/>
  <c r="D41" i="5"/>
  <c r="E41" i="5" s="1"/>
  <c r="F41" i="5" s="1"/>
  <c r="H41" i="5" s="1"/>
  <c r="I41" i="5" s="1"/>
  <c r="J41" i="5" s="1"/>
  <c r="L41" i="5" s="1"/>
  <c r="M41" i="5" s="1"/>
  <c r="N41" i="5" s="1"/>
  <c r="P41" i="5" s="1"/>
  <c r="Q41" i="5" s="1"/>
  <c r="R41" i="5" s="1"/>
  <c r="S42" i="5" s="1"/>
  <c r="G42" i="5"/>
  <c r="K42" i="5"/>
  <c r="O42" i="5"/>
  <c r="D43" i="5"/>
  <c r="E43" i="5" s="1"/>
  <c r="F43" i="5" s="1"/>
  <c r="H43" i="5" s="1"/>
  <c r="I43" i="5" s="1"/>
  <c r="J43" i="5" s="1"/>
  <c r="L43" i="5" s="1"/>
  <c r="M43" i="5" s="1"/>
  <c r="N43" i="5" s="1"/>
  <c r="P43" i="5" s="1"/>
  <c r="Q43" i="5" s="1"/>
  <c r="R43" i="5" s="1"/>
  <c r="S44" i="5" s="1"/>
  <c r="G44" i="5"/>
  <c r="K44" i="5"/>
  <c r="O44" i="5"/>
  <c r="M30" i="6" l="1"/>
  <c r="L30" i="6"/>
  <c r="K30" i="6"/>
  <c r="M30" i="10"/>
  <c r="L30" i="10"/>
  <c r="K30" i="10"/>
  <c r="M30" i="11"/>
  <c r="L30" i="11"/>
  <c r="K30" i="11"/>
  <c r="M30" i="7"/>
  <c r="L30" i="7"/>
  <c r="K30" i="7"/>
  <c r="O30" i="7" s="1"/>
  <c r="B33" i="7"/>
  <c r="B30" i="7"/>
  <c r="B31" i="9"/>
  <c r="B28" i="9"/>
  <c r="X33" i="9"/>
  <c r="W33" i="9"/>
  <c r="V33" i="9"/>
  <c r="R33" i="9"/>
  <c r="Q33" i="9"/>
  <c r="P33" i="9"/>
  <c r="L33" i="9"/>
  <c r="K33" i="9"/>
  <c r="J33" i="9"/>
  <c r="F33" i="9"/>
  <c r="E33" i="9"/>
  <c r="D33" i="9"/>
  <c r="D32" i="9" s="1"/>
  <c r="X30" i="9"/>
  <c r="W30" i="9"/>
  <c r="V30" i="9"/>
  <c r="R30" i="9"/>
  <c r="Q30" i="9"/>
  <c r="P30" i="9"/>
  <c r="L30" i="9"/>
  <c r="K30" i="9"/>
  <c r="J30" i="9"/>
  <c r="F30" i="9"/>
  <c r="E30" i="9"/>
  <c r="D30" i="9"/>
  <c r="D29" i="9" s="1"/>
  <c r="L19" i="5"/>
  <c r="L18" i="5"/>
  <c r="L17" i="5"/>
  <c r="L16" i="5"/>
  <c r="L15" i="5"/>
  <c r="L14" i="5"/>
  <c r="L13" i="5"/>
  <c r="L12" i="5"/>
  <c r="L11" i="5"/>
  <c r="L10" i="5"/>
  <c r="L9" i="5"/>
  <c r="L8" i="5"/>
  <c r="K19" i="5"/>
  <c r="K18" i="5"/>
  <c r="K17" i="5"/>
  <c r="K16" i="5"/>
  <c r="K15" i="5"/>
  <c r="K14" i="5"/>
  <c r="K13" i="5"/>
  <c r="K12" i="5"/>
  <c r="K11" i="5"/>
  <c r="K10" i="5"/>
  <c r="K9" i="5"/>
  <c r="K8" i="5"/>
  <c r="B43" i="5"/>
  <c r="L7" i="5" s="1"/>
  <c r="A43" i="5"/>
  <c r="A41" i="5"/>
  <c r="B41" i="5"/>
  <c r="K7" i="5" s="1"/>
  <c r="E32" i="9" l="1"/>
  <c r="F32" i="9" s="1"/>
  <c r="J32" i="9" s="1"/>
  <c r="K32" i="9" s="1"/>
  <c r="L32" i="9" s="1"/>
  <c r="P32" i="9" s="1"/>
  <c r="Q32" i="9" s="1"/>
  <c r="R32" i="9" s="1"/>
  <c r="P30" i="7"/>
  <c r="Q30" i="7" s="1"/>
  <c r="O30" i="6" s="1"/>
  <c r="P30" i="6" s="1"/>
  <c r="Q30" i="6" s="1"/>
  <c r="O30" i="10" s="1"/>
  <c r="P30" i="10" s="1"/>
  <c r="Q30" i="10" s="1"/>
  <c r="O30" i="11" s="1"/>
  <c r="P30" i="11" s="1"/>
  <c r="Q30" i="11" s="1"/>
  <c r="E29" i="9"/>
  <c r="F29" i="9" s="1"/>
  <c r="J29" i="9" s="1"/>
  <c r="K29" i="9" s="1"/>
  <c r="L29" i="9" s="1"/>
  <c r="P29" i="9" s="1"/>
  <c r="Q29" i="9" s="1"/>
  <c r="R29" i="9" s="1"/>
  <c r="L21" i="5"/>
  <c r="T50" i="8"/>
  <c r="S50" i="8"/>
  <c r="R50" i="8"/>
  <c r="V32" i="9" l="1"/>
  <c r="W32" i="9" s="1"/>
  <c r="X32" i="9" s="1"/>
  <c r="V29" i="9"/>
  <c r="W29" i="9" s="1"/>
  <c r="X29" i="9" s="1"/>
  <c r="U50" i="8"/>
  <c r="M33" i="11" l="1"/>
  <c r="L33" i="11"/>
  <c r="M27" i="11"/>
  <c r="L27" i="11"/>
  <c r="M24" i="11"/>
  <c r="L24" i="11"/>
  <c r="M21" i="11"/>
  <c r="L21" i="11"/>
  <c r="M18" i="11"/>
  <c r="L18" i="11"/>
  <c r="M15" i="11"/>
  <c r="L15" i="11"/>
  <c r="M33" i="10"/>
  <c r="L33" i="10"/>
  <c r="M27" i="10"/>
  <c r="L27" i="10"/>
  <c r="M24" i="10"/>
  <c r="L24" i="10"/>
  <c r="M21" i="10"/>
  <c r="L21" i="10"/>
  <c r="M18" i="10"/>
  <c r="L18" i="10"/>
  <c r="M15" i="10"/>
  <c r="L15" i="10"/>
  <c r="M33" i="6"/>
  <c r="L33" i="6"/>
  <c r="M27" i="6"/>
  <c r="L27" i="6"/>
  <c r="M24" i="6"/>
  <c r="L24" i="6"/>
  <c r="M21" i="6"/>
  <c r="L21" i="6"/>
  <c r="M18" i="6"/>
  <c r="L18" i="6"/>
  <c r="M15" i="6"/>
  <c r="L15" i="6"/>
  <c r="K33" i="11"/>
  <c r="K27" i="11"/>
  <c r="K24" i="11"/>
  <c r="K21" i="11"/>
  <c r="K18" i="11"/>
  <c r="K15" i="11"/>
  <c r="K33" i="10"/>
  <c r="K27" i="10"/>
  <c r="K24" i="10"/>
  <c r="K21" i="10"/>
  <c r="K18" i="10"/>
  <c r="K15" i="10"/>
  <c r="K33" i="6"/>
  <c r="K27" i="6"/>
  <c r="K24" i="6"/>
  <c r="K21" i="6"/>
  <c r="K18" i="6"/>
  <c r="K15" i="6"/>
  <c r="M33" i="7"/>
  <c r="L33" i="7"/>
  <c r="M27" i="7"/>
  <c r="L27" i="7"/>
  <c r="M24" i="7"/>
  <c r="L24" i="7"/>
  <c r="M21" i="7"/>
  <c r="L21" i="7"/>
  <c r="M18" i="7"/>
  <c r="L18" i="7"/>
  <c r="M15" i="7"/>
  <c r="L15" i="7"/>
  <c r="K33" i="7"/>
  <c r="O33" i="7" s="1"/>
  <c r="K27" i="7"/>
  <c r="O27" i="7" s="1"/>
  <c r="P27" i="7" s="1"/>
  <c r="K24" i="7"/>
  <c r="O24" i="7" s="1"/>
  <c r="K21" i="7"/>
  <c r="O21" i="7" s="1"/>
  <c r="P21" i="7" s="1"/>
  <c r="K18" i="7"/>
  <c r="O18" i="7" s="1"/>
  <c r="K15" i="7"/>
  <c r="O15" i="7" s="1"/>
  <c r="B27" i="7"/>
  <c r="B24" i="7"/>
  <c r="B21" i="7"/>
  <c r="B15" i="7"/>
  <c r="B12" i="7"/>
  <c r="B25" i="9"/>
  <c r="B22" i="9"/>
  <c r="B19" i="9"/>
  <c r="B13" i="9"/>
  <c r="B10" i="9"/>
  <c r="T50" i="12"/>
  <c r="S50" i="12"/>
  <c r="R50" i="12"/>
  <c r="T50" i="13"/>
  <c r="S50" i="13"/>
  <c r="R50" i="13"/>
  <c r="T49" i="13"/>
  <c r="S49" i="13"/>
  <c r="R49" i="13"/>
  <c r="T48" i="13"/>
  <c r="S48" i="13"/>
  <c r="R48" i="13"/>
  <c r="U48" i="13" s="1"/>
  <c r="T47" i="13"/>
  <c r="S47" i="13"/>
  <c r="R47" i="13"/>
  <c r="T46" i="13"/>
  <c r="S46" i="13"/>
  <c r="R46" i="13"/>
  <c r="U46" i="13" s="1"/>
  <c r="T45" i="13"/>
  <c r="S45" i="13"/>
  <c r="R45" i="13"/>
  <c r="T44" i="13"/>
  <c r="S44" i="13"/>
  <c r="R44" i="13"/>
  <c r="T43" i="13"/>
  <c r="S43" i="13"/>
  <c r="R43" i="13"/>
  <c r="T42" i="13"/>
  <c r="S42" i="13"/>
  <c r="R42" i="13"/>
  <c r="T41" i="13"/>
  <c r="S41" i="13"/>
  <c r="R41" i="13"/>
  <c r="T40" i="13"/>
  <c r="S40" i="13"/>
  <c r="R40" i="13"/>
  <c r="T39" i="13"/>
  <c r="S39" i="13"/>
  <c r="R39" i="13"/>
  <c r="T38" i="13"/>
  <c r="S38" i="13"/>
  <c r="R38" i="13"/>
  <c r="T37" i="13"/>
  <c r="S37" i="13"/>
  <c r="R37" i="13"/>
  <c r="T36" i="13"/>
  <c r="S36" i="13"/>
  <c r="R36" i="13"/>
  <c r="U36" i="13" s="1"/>
  <c r="T35" i="13"/>
  <c r="S35" i="13"/>
  <c r="R35" i="13"/>
  <c r="T34" i="13"/>
  <c r="S34" i="13"/>
  <c r="R34" i="13"/>
  <c r="U34" i="13" s="1"/>
  <c r="T33" i="13"/>
  <c r="S33" i="13"/>
  <c r="R33" i="13"/>
  <c r="T32" i="13"/>
  <c r="S32" i="13"/>
  <c r="R32" i="13"/>
  <c r="U32" i="13" s="1"/>
  <c r="T31" i="13"/>
  <c r="S31" i="13"/>
  <c r="R31" i="13"/>
  <c r="T30" i="13"/>
  <c r="S30" i="13"/>
  <c r="R30" i="13"/>
  <c r="U30" i="13" s="1"/>
  <c r="T29" i="13"/>
  <c r="S29" i="13"/>
  <c r="R29" i="13"/>
  <c r="T28" i="13"/>
  <c r="S28" i="13"/>
  <c r="R28" i="13"/>
  <c r="U28" i="13" s="1"/>
  <c r="T27" i="13"/>
  <c r="S27" i="13"/>
  <c r="R27" i="13"/>
  <c r="T26" i="13"/>
  <c r="S26" i="13"/>
  <c r="R26" i="13"/>
  <c r="T25" i="13"/>
  <c r="S25" i="13"/>
  <c r="R25" i="13"/>
  <c r="T24" i="13"/>
  <c r="S24" i="13"/>
  <c r="R24" i="13"/>
  <c r="T23" i="13"/>
  <c r="S23" i="13"/>
  <c r="R23" i="13"/>
  <c r="T22" i="13"/>
  <c r="S22" i="13"/>
  <c r="R22" i="13"/>
  <c r="T21" i="13"/>
  <c r="S21" i="13"/>
  <c r="R21" i="13"/>
  <c r="T20" i="13"/>
  <c r="S20" i="13"/>
  <c r="R20" i="13"/>
  <c r="T19" i="13"/>
  <c r="S19" i="13"/>
  <c r="R19" i="13"/>
  <c r="T18" i="13"/>
  <c r="S18" i="13"/>
  <c r="R18" i="13"/>
  <c r="T17" i="13"/>
  <c r="S17" i="13"/>
  <c r="R17" i="13"/>
  <c r="T16" i="13"/>
  <c r="S16" i="13"/>
  <c r="R16" i="13"/>
  <c r="U16" i="13" s="1"/>
  <c r="T15" i="13"/>
  <c r="S15" i="13"/>
  <c r="R15" i="13"/>
  <c r="T14" i="13"/>
  <c r="S14" i="13"/>
  <c r="R14" i="13"/>
  <c r="T13" i="13"/>
  <c r="S13" i="13"/>
  <c r="R13" i="13"/>
  <c r="T12" i="13"/>
  <c r="S12" i="13"/>
  <c r="R12" i="13"/>
  <c r="U12" i="13" s="1"/>
  <c r="T50" i="14"/>
  <c r="S50" i="14"/>
  <c r="R50" i="14"/>
  <c r="T49" i="14"/>
  <c r="S49" i="14"/>
  <c r="R49" i="14"/>
  <c r="U49" i="14" s="1"/>
  <c r="T48" i="14"/>
  <c r="S48" i="14"/>
  <c r="R48" i="14"/>
  <c r="T47" i="14"/>
  <c r="S47" i="14"/>
  <c r="R47" i="14"/>
  <c r="T46" i="14"/>
  <c r="S46" i="14"/>
  <c r="R46" i="14"/>
  <c r="T45" i="14"/>
  <c r="S45" i="14"/>
  <c r="R45" i="14"/>
  <c r="T44" i="14"/>
  <c r="S44" i="14"/>
  <c r="R44" i="14"/>
  <c r="T43" i="14"/>
  <c r="S43" i="14"/>
  <c r="R43" i="14"/>
  <c r="T42" i="14"/>
  <c r="S42" i="14"/>
  <c r="R42" i="14"/>
  <c r="T41" i="14"/>
  <c r="S41" i="14"/>
  <c r="R41" i="14"/>
  <c r="T40" i="14"/>
  <c r="S40" i="14"/>
  <c r="R40" i="14"/>
  <c r="T39" i="14"/>
  <c r="S39" i="14"/>
  <c r="R39" i="14"/>
  <c r="T38" i="14"/>
  <c r="S38" i="14"/>
  <c r="R38" i="14"/>
  <c r="T37" i="14"/>
  <c r="S37" i="14"/>
  <c r="R37" i="14"/>
  <c r="T36" i="14"/>
  <c r="S36" i="14"/>
  <c r="R36" i="14"/>
  <c r="T35" i="14"/>
  <c r="S35" i="14"/>
  <c r="R35" i="14"/>
  <c r="T34" i="14"/>
  <c r="S34" i="14"/>
  <c r="R34" i="14"/>
  <c r="T33" i="14"/>
  <c r="S33" i="14"/>
  <c r="R33" i="14"/>
  <c r="T32" i="14"/>
  <c r="S32" i="14"/>
  <c r="R32" i="14"/>
  <c r="T31" i="14"/>
  <c r="S31" i="14"/>
  <c r="R31" i="14"/>
  <c r="T30" i="14"/>
  <c r="S30" i="14"/>
  <c r="R30" i="14"/>
  <c r="T29" i="14"/>
  <c r="S29" i="14"/>
  <c r="R29" i="14"/>
  <c r="T28" i="14"/>
  <c r="S28" i="14"/>
  <c r="R28" i="14"/>
  <c r="T27" i="14"/>
  <c r="S27" i="14"/>
  <c r="R27" i="14"/>
  <c r="T26" i="14"/>
  <c r="S26" i="14"/>
  <c r="R26" i="14"/>
  <c r="T25" i="14"/>
  <c r="S25" i="14"/>
  <c r="R25" i="14"/>
  <c r="T24" i="14"/>
  <c r="S24" i="14"/>
  <c r="R24" i="14"/>
  <c r="T23" i="14"/>
  <c r="S23" i="14"/>
  <c r="R23" i="14"/>
  <c r="T22" i="14"/>
  <c r="S22" i="14"/>
  <c r="R22" i="14"/>
  <c r="T21" i="14"/>
  <c r="S21" i="14"/>
  <c r="R21" i="14"/>
  <c r="T20" i="14"/>
  <c r="S20" i="14"/>
  <c r="R20" i="14"/>
  <c r="T19" i="14"/>
  <c r="S19" i="14"/>
  <c r="R19" i="14"/>
  <c r="T18" i="14"/>
  <c r="S18" i="14"/>
  <c r="R18" i="14"/>
  <c r="T17" i="14"/>
  <c r="S17" i="14"/>
  <c r="R17" i="14"/>
  <c r="T16" i="14"/>
  <c r="S16" i="14"/>
  <c r="R16" i="14"/>
  <c r="T15" i="14"/>
  <c r="S15" i="14"/>
  <c r="R15" i="14"/>
  <c r="T14" i="14"/>
  <c r="S14" i="14"/>
  <c r="R14" i="14"/>
  <c r="T13" i="14"/>
  <c r="S13" i="14"/>
  <c r="R13" i="14"/>
  <c r="T12" i="14"/>
  <c r="S12" i="14"/>
  <c r="R12" i="14"/>
  <c r="X27" i="9"/>
  <c r="W27" i="9"/>
  <c r="V27" i="9"/>
  <c r="R27" i="9"/>
  <c r="Q27" i="9"/>
  <c r="P27" i="9"/>
  <c r="L27" i="9"/>
  <c r="K27" i="9"/>
  <c r="J27" i="9"/>
  <c r="X24" i="9"/>
  <c r="W24" i="9"/>
  <c r="V24" i="9"/>
  <c r="R24" i="9"/>
  <c r="Q24" i="9"/>
  <c r="P24" i="9"/>
  <c r="L24" i="9"/>
  <c r="K24" i="9"/>
  <c r="J24" i="9"/>
  <c r="X21" i="9"/>
  <c r="W21" i="9"/>
  <c r="V21" i="9"/>
  <c r="R21" i="9"/>
  <c r="Q21" i="9"/>
  <c r="P21" i="9"/>
  <c r="L21" i="9"/>
  <c r="K21" i="9"/>
  <c r="J21" i="9"/>
  <c r="X18" i="9"/>
  <c r="W18" i="9"/>
  <c r="V18" i="9"/>
  <c r="R18" i="9"/>
  <c r="Q18" i="9"/>
  <c r="P18" i="9"/>
  <c r="L18" i="9"/>
  <c r="K18" i="9"/>
  <c r="J18" i="9"/>
  <c r="X15" i="9"/>
  <c r="W15" i="9"/>
  <c r="V15" i="9"/>
  <c r="R15" i="9"/>
  <c r="Q15" i="9"/>
  <c r="P15" i="9"/>
  <c r="L15" i="9"/>
  <c r="K15" i="9"/>
  <c r="J15" i="9"/>
  <c r="X12" i="9"/>
  <c r="W12" i="9"/>
  <c r="R12" i="9"/>
  <c r="Q12" i="9"/>
  <c r="L12" i="9"/>
  <c r="K12" i="9"/>
  <c r="J12" i="9"/>
  <c r="P12" i="9"/>
  <c r="V12" i="9"/>
  <c r="F27" i="9"/>
  <c r="E27" i="9"/>
  <c r="F24" i="9"/>
  <c r="E24" i="9"/>
  <c r="F21" i="9"/>
  <c r="E21" i="9"/>
  <c r="F18" i="9"/>
  <c r="E18" i="9"/>
  <c r="F15" i="9"/>
  <c r="E15" i="9"/>
  <c r="F12" i="9"/>
  <c r="E12" i="9"/>
  <c r="D12" i="9"/>
  <c r="D27" i="9"/>
  <c r="D24" i="9"/>
  <c r="D21" i="9"/>
  <c r="D18" i="9"/>
  <c r="D15" i="9"/>
  <c r="J19" i="5"/>
  <c r="I19" i="5"/>
  <c r="H19" i="5"/>
  <c r="J18" i="5"/>
  <c r="I18" i="5"/>
  <c r="H18" i="5"/>
  <c r="J17" i="5"/>
  <c r="I17" i="5"/>
  <c r="H17" i="5"/>
  <c r="J16" i="5"/>
  <c r="I16" i="5"/>
  <c r="H16" i="5"/>
  <c r="P18" i="7" l="1"/>
  <c r="L40" i="9"/>
  <c r="P15" i="7"/>
  <c r="Q15" i="7" s="1"/>
  <c r="P24" i="7"/>
  <c r="Q24" i="7" s="1"/>
  <c r="P33" i="7"/>
  <c r="Q33" i="7" s="1"/>
  <c r="U13" i="13"/>
  <c r="U15" i="13"/>
  <c r="U17" i="13"/>
  <c r="U19" i="13"/>
  <c r="U21" i="13"/>
  <c r="U23" i="13"/>
  <c r="U25" i="13"/>
  <c r="U27" i="13"/>
  <c r="U35" i="13"/>
  <c r="U37" i="13"/>
  <c r="U39" i="13"/>
  <c r="U41" i="13"/>
  <c r="U43" i="13"/>
  <c r="U12" i="14"/>
  <c r="U14" i="14"/>
  <c r="U16" i="14"/>
  <c r="U18" i="14"/>
  <c r="U20" i="14"/>
  <c r="U22" i="14"/>
  <c r="U24" i="14"/>
  <c r="U26" i="14"/>
  <c r="U28" i="14"/>
  <c r="U30" i="14"/>
  <c r="U32" i="14"/>
  <c r="U34" i="14"/>
  <c r="U36" i="14"/>
  <c r="U38" i="14"/>
  <c r="U40" i="14"/>
  <c r="U42" i="14"/>
  <c r="U48" i="14"/>
  <c r="Q18" i="7"/>
  <c r="Q21" i="7"/>
  <c r="Q27" i="7"/>
  <c r="U50" i="12"/>
  <c r="U45" i="13"/>
  <c r="U26" i="13"/>
  <c r="U29" i="13"/>
  <c r="U31" i="13"/>
  <c r="U33" i="13"/>
  <c r="U47" i="13"/>
  <c r="U49" i="13"/>
  <c r="U14" i="13"/>
  <c r="U18" i="13"/>
  <c r="U20" i="13"/>
  <c r="U22" i="13"/>
  <c r="U24" i="13"/>
  <c r="U38" i="13"/>
  <c r="U40" i="13"/>
  <c r="U42" i="13"/>
  <c r="U44" i="13"/>
  <c r="U50" i="13"/>
  <c r="U46" i="14"/>
  <c r="U44" i="14"/>
  <c r="U13" i="14"/>
  <c r="U15" i="14"/>
  <c r="U17" i="14"/>
  <c r="U19" i="14"/>
  <c r="U21" i="14"/>
  <c r="U23" i="14"/>
  <c r="U25" i="14"/>
  <c r="U27" i="14"/>
  <c r="U29" i="14"/>
  <c r="U31" i="14"/>
  <c r="U33" i="14"/>
  <c r="U35" i="14"/>
  <c r="U37" i="14"/>
  <c r="U39" i="14"/>
  <c r="U41" i="14"/>
  <c r="U43" i="14"/>
  <c r="U45" i="14"/>
  <c r="U47" i="14"/>
  <c r="U50" i="14"/>
  <c r="J15" i="5"/>
  <c r="I15" i="5"/>
  <c r="H15" i="5"/>
  <c r="J14" i="5"/>
  <c r="I14" i="5"/>
  <c r="H14" i="5"/>
  <c r="J13" i="5"/>
  <c r="I13" i="5"/>
  <c r="H13" i="5"/>
  <c r="J12" i="5"/>
  <c r="I12" i="5"/>
  <c r="H12" i="5"/>
  <c r="J11" i="5"/>
  <c r="I11" i="5"/>
  <c r="H11" i="5"/>
  <c r="J10" i="5"/>
  <c r="I10" i="5"/>
  <c r="H10" i="5"/>
  <c r="J9" i="5"/>
  <c r="I9" i="5"/>
  <c r="H9" i="5"/>
  <c r="J8" i="5"/>
  <c r="I8" i="5"/>
  <c r="H8" i="5"/>
  <c r="B39" i="5"/>
  <c r="J7" i="5" s="1"/>
  <c r="B37" i="5"/>
  <c r="I7" i="5" s="1"/>
  <c r="A37" i="5"/>
  <c r="B35" i="5"/>
  <c r="H7" i="5" s="1"/>
  <c r="A35" i="5"/>
  <c r="B33" i="5"/>
  <c r="G7" i="5" s="1"/>
  <c r="A33" i="5"/>
  <c r="B31" i="5"/>
  <c r="F7" i="5" s="1"/>
  <c r="A31" i="5"/>
  <c r="F19" i="5"/>
  <c r="F18" i="5"/>
  <c r="F17" i="5"/>
  <c r="G16" i="5"/>
  <c r="F16" i="5"/>
  <c r="G15" i="5"/>
  <c r="F15" i="5"/>
  <c r="G14" i="5"/>
  <c r="F14" i="5"/>
  <c r="F13" i="5"/>
  <c r="F12" i="5"/>
  <c r="F11" i="5"/>
  <c r="F10" i="5"/>
  <c r="F9" i="5"/>
  <c r="F8" i="5"/>
  <c r="A39" i="5"/>
  <c r="K21" i="5" l="1"/>
  <c r="G19" i="5"/>
  <c r="G18" i="5"/>
  <c r="G17" i="5"/>
  <c r="G13" i="5"/>
  <c r="G12" i="5"/>
  <c r="G11" i="5"/>
  <c r="G10" i="5"/>
  <c r="G9" i="5"/>
  <c r="G8" i="5"/>
  <c r="F21" i="5"/>
  <c r="G21" i="5" l="1"/>
  <c r="J21" i="5"/>
  <c r="I21" i="5"/>
  <c r="G30" i="5"/>
  <c r="D29" i="5"/>
  <c r="E29" i="5" s="1"/>
  <c r="B29" i="5"/>
  <c r="E7" i="5" s="1"/>
  <c r="A29" i="5"/>
  <c r="E19" i="5"/>
  <c r="E18" i="5"/>
  <c r="E17" i="5"/>
  <c r="E16" i="5"/>
  <c r="E15" i="5"/>
  <c r="E14" i="5"/>
  <c r="E13" i="5"/>
  <c r="E12" i="5"/>
  <c r="E11" i="5"/>
  <c r="E10" i="5"/>
  <c r="E9" i="5"/>
  <c r="D26" i="9"/>
  <c r="D23" i="9"/>
  <c r="D20" i="9"/>
  <c r="D17" i="9"/>
  <c r="D14" i="9"/>
  <c r="E8" i="5"/>
  <c r="T49" i="8"/>
  <c r="S49" i="8"/>
  <c r="R49" i="8"/>
  <c r="T48" i="8"/>
  <c r="S48" i="8"/>
  <c r="R48" i="8"/>
  <c r="T47" i="8"/>
  <c r="S47" i="8"/>
  <c r="R47" i="8"/>
  <c r="T46" i="8"/>
  <c r="S46" i="8"/>
  <c r="R46" i="8"/>
  <c r="T45" i="8"/>
  <c r="S45" i="8"/>
  <c r="R45" i="8"/>
  <c r="T44" i="8"/>
  <c r="S44" i="8"/>
  <c r="R44" i="8"/>
  <c r="T43" i="8"/>
  <c r="S43" i="8"/>
  <c r="R43" i="8"/>
  <c r="T42" i="8"/>
  <c r="S42" i="8"/>
  <c r="R42" i="8"/>
  <c r="T41" i="8"/>
  <c r="S41" i="8"/>
  <c r="R41" i="8"/>
  <c r="T40" i="8"/>
  <c r="S40" i="8"/>
  <c r="R40" i="8"/>
  <c r="T39" i="8"/>
  <c r="S39" i="8"/>
  <c r="R39" i="8"/>
  <c r="T38" i="8"/>
  <c r="S38" i="8"/>
  <c r="R38" i="8"/>
  <c r="T37" i="8"/>
  <c r="S37" i="8"/>
  <c r="R37" i="8"/>
  <c r="T36" i="8"/>
  <c r="S36" i="8"/>
  <c r="R36" i="8"/>
  <c r="T35" i="8"/>
  <c r="S35" i="8"/>
  <c r="R35" i="8"/>
  <c r="T34" i="8"/>
  <c r="S34" i="8"/>
  <c r="R34" i="8"/>
  <c r="T33" i="8"/>
  <c r="S33" i="8"/>
  <c r="R33" i="8"/>
  <c r="T32" i="8"/>
  <c r="S32" i="8"/>
  <c r="R32" i="8"/>
  <c r="T31" i="8"/>
  <c r="S31" i="8"/>
  <c r="R31" i="8"/>
  <c r="T30" i="8"/>
  <c r="S30" i="8"/>
  <c r="R30" i="8"/>
  <c r="T29" i="8"/>
  <c r="S29" i="8"/>
  <c r="R29" i="8"/>
  <c r="T28" i="8"/>
  <c r="S28" i="8"/>
  <c r="R28" i="8"/>
  <c r="T27" i="8"/>
  <c r="S27" i="8"/>
  <c r="R27" i="8"/>
  <c r="T26" i="8"/>
  <c r="S26" i="8"/>
  <c r="R26" i="8"/>
  <c r="T25" i="8"/>
  <c r="S25" i="8"/>
  <c r="R25" i="8"/>
  <c r="T24" i="8"/>
  <c r="S24" i="8"/>
  <c r="R24" i="8"/>
  <c r="T23" i="8"/>
  <c r="S23" i="8"/>
  <c r="R23" i="8"/>
  <c r="T22" i="8"/>
  <c r="S22" i="8"/>
  <c r="R22" i="8"/>
  <c r="T21" i="8"/>
  <c r="S21" i="8"/>
  <c r="R21" i="8"/>
  <c r="T20" i="8"/>
  <c r="S20" i="8"/>
  <c r="R20" i="8"/>
  <c r="T19" i="8"/>
  <c r="S19" i="8"/>
  <c r="R19" i="8"/>
  <c r="T18" i="8"/>
  <c r="S18" i="8"/>
  <c r="R18" i="8"/>
  <c r="T17" i="8"/>
  <c r="S17" i="8"/>
  <c r="R17" i="8"/>
  <c r="T16" i="8"/>
  <c r="S16" i="8"/>
  <c r="R16" i="8"/>
  <c r="T15" i="8"/>
  <c r="S15" i="8"/>
  <c r="R15" i="8"/>
  <c r="T14" i="8"/>
  <c r="S14" i="8"/>
  <c r="R14" i="8"/>
  <c r="T13" i="8"/>
  <c r="S13" i="8"/>
  <c r="R13" i="8"/>
  <c r="T12" i="8"/>
  <c r="S12" i="8"/>
  <c r="R12" i="8"/>
  <c r="T11" i="8"/>
  <c r="T52" i="8" s="1"/>
  <c r="S11" i="8"/>
  <c r="T11" i="14"/>
  <c r="T52" i="14" s="1"/>
  <c r="S11" i="14"/>
  <c r="S52" i="14" s="1"/>
  <c r="R11" i="14"/>
  <c r="R52" i="14" s="1"/>
  <c r="T11" i="13"/>
  <c r="T52" i="13" s="1"/>
  <c r="S11" i="13"/>
  <c r="S52" i="13" s="1"/>
  <c r="R11" i="13"/>
  <c r="R52" i="13" s="1"/>
  <c r="T49" i="12"/>
  <c r="S49" i="12"/>
  <c r="R49" i="12"/>
  <c r="T48" i="12"/>
  <c r="S48" i="12"/>
  <c r="R48" i="12"/>
  <c r="T47" i="12"/>
  <c r="S47" i="12"/>
  <c r="R47" i="12"/>
  <c r="T46" i="12"/>
  <c r="S46" i="12"/>
  <c r="R46" i="12"/>
  <c r="T45" i="12"/>
  <c r="S45" i="12"/>
  <c r="R45" i="12"/>
  <c r="T44" i="12"/>
  <c r="S44" i="12"/>
  <c r="R44" i="12"/>
  <c r="T43" i="12"/>
  <c r="S43" i="12"/>
  <c r="R43" i="12"/>
  <c r="T42" i="12"/>
  <c r="S42" i="12"/>
  <c r="R42" i="12"/>
  <c r="T41" i="12"/>
  <c r="S41" i="12"/>
  <c r="R41" i="12"/>
  <c r="T40" i="12"/>
  <c r="S40" i="12"/>
  <c r="R40" i="12"/>
  <c r="T39" i="12"/>
  <c r="S39" i="12"/>
  <c r="R39" i="12"/>
  <c r="T38" i="12"/>
  <c r="S38" i="12"/>
  <c r="R38" i="12"/>
  <c r="T37" i="12"/>
  <c r="S37" i="12"/>
  <c r="R37" i="12"/>
  <c r="T36" i="12"/>
  <c r="S36" i="12"/>
  <c r="R36" i="12"/>
  <c r="T35" i="12"/>
  <c r="S35" i="12"/>
  <c r="R35" i="12"/>
  <c r="T34" i="12"/>
  <c r="S34" i="12"/>
  <c r="R34" i="12"/>
  <c r="T33" i="12"/>
  <c r="S33" i="12"/>
  <c r="R33" i="12"/>
  <c r="T32" i="12"/>
  <c r="S32" i="12"/>
  <c r="R32" i="12"/>
  <c r="U32" i="12" s="1"/>
  <c r="T31" i="12"/>
  <c r="S31" i="12"/>
  <c r="R31" i="12"/>
  <c r="T30" i="12"/>
  <c r="S30" i="12"/>
  <c r="R30" i="12"/>
  <c r="U30" i="12" s="1"/>
  <c r="T29" i="12"/>
  <c r="S29" i="12"/>
  <c r="R29" i="12"/>
  <c r="T28" i="12"/>
  <c r="S28" i="12"/>
  <c r="R28" i="12"/>
  <c r="U28" i="12" s="1"/>
  <c r="T27" i="12"/>
  <c r="S27" i="12"/>
  <c r="R27" i="12"/>
  <c r="T26" i="12"/>
  <c r="S26" i="12"/>
  <c r="R26" i="12"/>
  <c r="U26" i="12" s="1"/>
  <c r="T25" i="12"/>
  <c r="S25" i="12"/>
  <c r="R25" i="12"/>
  <c r="T24" i="12"/>
  <c r="S24" i="12"/>
  <c r="R24" i="12"/>
  <c r="U24" i="12" s="1"/>
  <c r="T23" i="12"/>
  <c r="S23" i="12"/>
  <c r="R23" i="12"/>
  <c r="T22" i="12"/>
  <c r="S22" i="12"/>
  <c r="R22" i="12"/>
  <c r="U22" i="12" s="1"/>
  <c r="T21" i="12"/>
  <c r="S21" i="12"/>
  <c r="R21" i="12"/>
  <c r="T20" i="12"/>
  <c r="S20" i="12"/>
  <c r="R20" i="12"/>
  <c r="T19" i="12"/>
  <c r="S19" i="12"/>
  <c r="R19" i="12"/>
  <c r="T18" i="12"/>
  <c r="S18" i="12"/>
  <c r="R18" i="12"/>
  <c r="U18" i="12" s="1"/>
  <c r="T17" i="12"/>
  <c r="S17" i="12"/>
  <c r="R17" i="12"/>
  <c r="T16" i="12"/>
  <c r="S16" i="12"/>
  <c r="R16" i="12"/>
  <c r="U16" i="12" s="1"/>
  <c r="T15" i="12"/>
  <c r="S15" i="12"/>
  <c r="R15" i="12"/>
  <c r="T14" i="12"/>
  <c r="S14" i="12"/>
  <c r="R14" i="12"/>
  <c r="U14" i="12" s="1"/>
  <c r="T13" i="12"/>
  <c r="S13" i="12"/>
  <c r="R13" i="12"/>
  <c r="T12" i="12"/>
  <c r="S12" i="12"/>
  <c r="R12" i="12"/>
  <c r="U12" i="12" s="1"/>
  <c r="T11" i="12"/>
  <c r="S11" i="12"/>
  <c r="S52" i="12" s="1"/>
  <c r="R11" i="12"/>
  <c r="R52" i="12" s="1"/>
  <c r="AD7" i="7"/>
  <c r="AA29" i="7" l="1"/>
  <c r="T52" i="12"/>
  <c r="U34" i="12"/>
  <c r="U36" i="12"/>
  <c r="U38" i="12"/>
  <c r="U42" i="12"/>
  <c r="U44" i="12"/>
  <c r="U46" i="12"/>
  <c r="S52" i="8"/>
  <c r="R52" i="8"/>
  <c r="U11" i="12"/>
  <c r="U13" i="12"/>
  <c r="U15" i="12"/>
  <c r="U21" i="12"/>
  <c r="U31" i="12"/>
  <c r="U39" i="12"/>
  <c r="U41" i="12"/>
  <c r="U43" i="12"/>
  <c r="U49" i="12"/>
  <c r="U12" i="8"/>
  <c r="U14" i="8"/>
  <c r="U16" i="8"/>
  <c r="U18" i="8"/>
  <c r="U20" i="8"/>
  <c r="U22" i="8"/>
  <c r="U24" i="8"/>
  <c r="U28" i="8"/>
  <c r="U30" i="8"/>
  <c r="U32" i="8"/>
  <c r="U36" i="8"/>
  <c r="U38" i="8"/>
  <c r="U40" i="8"/>
  <c r="U42" i="8"/>
  <c r="U44" i="8"/>
  <c r="U46" i="8"/>
  <c r="U48" i="8"/>
  <c r="U26" i="8"/>
  <c r="U34" i="8"/>
  <c r="U11" i="8"/>
  <c r="U13" i="8"/>
  <c r="U15" i="8"/>
  <c r="U17" i="8"/>
  <c r="U19" i="8"/>
  <c r="U21" i="8"/>
  <c r="U23" i="8"/>
  <c r="U25" i="8"/>
  <c r="U27" i="8"/>
  <c r="U29" i="8"/>
  <c r="U31" i="8"/>
  <c r="U33" i="8"/>
  <c r="U35" i="8"/>
  <c r="U37" i="8"/>
  <c r="U39" i="8"/>
  <c r="U41" i="8"/>
  <c r="U43" i="8"/>
  <c r="U45" i="8"/>
  <c r="U47" i="8"/>
  <c r="U49" i="8"/>
  <c r="U40" i="12"/>
  <c r="U19" i="12"/>
  <c r="U17" i="12"/>
  <c r="U33" i="12"/>
  <c r="U35" i="12"/>
  <c r="U37" i="12"/>
  <c r="U20" i="12"/>
  <c r="U48" i="12"/>
  <c r="U23" i="12"/>
  <c r="U25" i="12"/>
  <c r="U27" i="12"/>
  <c r="U29" i="12"/>
  <c r="U45" i="12"/>
  <c r="U47" i="12"/>
  <c r="U11" i="13"/>
  <c r="U52" i="13" s="1"/>
  <c r="U11" i="14"/>
  <c r="U52" i="14" s="1"/>
  <c r="F29" i="5"/>
  <c r="H29" i="5" s="1"/>
  <c r="I29" i="5" s="1"/>
  <c r="J29" i="5" s="1"/>
  <c r="K30" i="5" s="1"/>
  <c r="H21" i="5"/>
  <c r="D11" i="9"/>
  <c r="E14" i="9"/>
  <c r="F14" i="9" s="1"/>
  <c r="J14" i="9" s="1"/>
  <c r="K14" i="9" s="1"/>
  <c r="L14" i="9" s="1"/>
  <c r="P14" i="9" s="1"/>
  <c r="Q14" i="9" s="1"/>
  <c r="R14" i="9" s="1"/>
  <c r="V14" i="9" s="1"/>
  <c r="W14" i="9" s="1"/>
  <c r="X14" i="9" s="1"/>
  <c r="E17" i="9"/>
  <c r="F17" i="9" s="1"/>
  <c r="J17" i="9" s="1"/>
  <c r="K17" i="9" s="1"/>
  <c r="L17" i="9" s="1"/>
  <c r="P17" i="9" s="1"/>
  <c r="Q17" i="9" s="1"/>
  <c r="R17" i="9" s="1"/>
  <c r="V17" i="9" s="1"/>
  <c r="W17" i="9" s="1"/>
  <c r="X17" i="9" s="1"/>
  <c r="E20" i="9"/>
  <c r="F20" i="9" s="1"/>
  <c r="J20" i="9" s="1"/>
  <c r="K20" i="9" s="1"/>
  <c r="L20" i="9" s="1"/>
  <c r="P20" i="9" s="1"/>
  <c r="Q20" i="9" s="1"/>
  <c r="R20" i="9" s="1"/>
  <c r="V20" i="9" s="1"/>
  <c r="W20" i="9" s="1"/>
  <c r="X20" i="9" s="1"/>
  <c r="E23" i="9"/>
  <c r="F23" i="9" s="1"/>
  <c r="J23" i="9" s="1"/>
  <c r="K23" i="9" s="1"/>
  <c r="L23" i="9" s="1"/>
  <c r="P23" i="9" s="1"/>
  <c r="Q23" i="9" s="1"/>
  <c r="R23" i="9" s="1"/>
  <c r="V23" i="9" s="1"/>
  <c r="W23" i="9" s="1"/>
  <c r="X23" i="9" s="1"/>
  <c r="E26" i="9"/>
  <c r="F26" i="9" s="1"/>
  <c r="J26" i="9" s="1"/>
  <c r="K26" i="9" s="1"/>
  <c r="L26" i="9" s="1"/>
  <c r="P26" i="9" s="1"/>
  <c r="Q26" i="9" s="1"/>
  <c r="R26" i="9" s="1"/>
  <c r="V26" i="9" s="1"/>
  <c r="W26" i="9" s="1"/>
  <c r="X26" i="9" s="1"/>
  <c r="AA31" i="7" l="1"/>
  <c r="U52" i="12"/>
  <c r="U52" i="8"/>
  <c r="E11" i="9"/>
  <c r="L29" i="5"/>
  <c r="M29" i="5" s="1"/>
  <c r="N29" i="5" s="1"/>
  <c r="R40" i="9"/>
  <c r="AB12" i="9"/>
  <c r="F40" i="9"/>
  <c r="X40" i="9"/>
  <c r="P29" i="5" l="1"/>
  <c r="Q29" i="5" s="1"/>
  <c r="R29" i="5" s="1"/>
  <c r="S30" i="5" s="1"/>
  <c r="O30" i="5"/>
  <c r="F11" i="9"/>
  <c r="X41" i="7" s="1"/>
  <c r="X37" i="7" l="1"/>
  <c r="X39" i="7"/>
  <c r="X41" i="11"/>
  <c r="X41" i="6"/>
  <c r="X41" i="10"/>
  <c r="J11" i="9"/>
  <c r="X39" i="11" l="1"/>
  <c r="X39" i="6"/>
  <c r="X39" i="10"/>
  <c r="X37" i="10"/>
  <c r="X37" i="11"/>
  <c r="X37" i="6"/>
  <c r="K11" i="9"/>
  <c r="U6" i="7"/>
  <c r="U8" i="7" s="1"/>
  <c r="L11" i="9" l="1"/>
  <c r="Y41" i="6" s="1"/>
  <c r="AB37" i="7"/>
  <c r="AB39" i="7"/>
  <c r="Y39" i="6" l="1"/>
  <c r="Y37" i="6"/>
  <c r="AB41" i="7"/>
  <c r="P11" i="9"/>
  <c r="Y37" i="11" l="1"/>
  <c r="Y37" i="10"/>
  <c r="AB37" i="6"/>
  <c r="Y39" i="11"/>
  <c r="Y39" i="10"/>
  <c r="AB39" i="6"/>
  <c r="Q11" i="9"/>
  <c r="U6" i="6"/>
  <c r="R11" i="9"/>
  <c r="AB41" i="6" l="1"/>
  <c r="Z41" i="10"/>
  <c r="U8" i="6"/>
  <c r="X8" i="6"/>
  <c r="AA8" i="6"/>
  <c r="Y41" i="10"/>
  <c r="Y41" i="11" s="1"/>
  <c r="V11" i="9"/>
  <c r="A1" i="5"/>
  <c r="Z39" i="10" l="1"/>
  <c r="AB39" i="10" s="1"/>
  <c r="Z37" i="10"/>
  <c r="AB37" i="10" s="1"/>
  <c r="Z13" i="6"/>
  <c r="X13" i="6"/>
  <c r="Y13" i="6"/>
  <c r="Z41" i="11"/>
  <c r="AB13" i="6"/>
  <c r="AC13" i="6"/>
  <c r="AA13" i="6"/>
  <c r="AD8" i="6"/>
  <c r="V13" i="6"/>
  <c r="U13" i="6"/>
  <c r="W13" i="6"/>
  <c r="W11" i="9"/>
  <c r="AB41" i="10" l="1"/>
  <c r="C12" i="6"/>
  <c r="C38" i="6" s="1"/>
  <c r="W15" i="6"/>
  <c r="G12" i="6"/>
  <c r="G38" i="6" s="1"/>
  <c r="Z15" i="6"/>
  <c r="K12" i="6"/>
  <c r="K38" i="6" s="1"/>
  <c r="AC15" i="6"/>
  <c r="U6" i="10"/>
  <c r="O24" i="6"/>
  <c r="P24" i="6" s="1"/>
  <c r="Q24" i="6" s="1"/>
  <c r="O24" i="10" s="1"/>
  <c r="P24" i="10" s="1"/>
  <c r="Q24" i="10" s="1"/>
  <c r="O24" i="11" s="1"/>
  <c r="P24" i="11" s="1"/>
  <c r="Q24" i="11" s="1"/>
  <c r="O33" i="6"/>
  <c r="P33" i="6" s="1"/>
  <c r="Q33" i="6" s="1"/>
  <c r="O33" i="10" s="1"/>
  <c r="P33" i="10" s="1"/>
  <c r="Q33" i="10" s="1"/>
  <c r="O33" i="11" s="1"/>
  <c r="P33" i="11" s="1"/>
  <c r="Q33" i="11" s="1"/>
  <c r="O15" i="6"/>
  <c r="P15" i="6" s="1"/>
  <c r="Q15" i="6" s="1"/>
  <c r="O15" i="10" s="1"/>
  <c r="P15" i="10" s="1"/>
  <c r="Q15" i="10" s="1"/>
  <c r="O15" i="11" s="1"/>
  <c r="P15" i="11" s="1"/>
  <c r="Q15" i="11" s="1"/>
  <c r="O18" i="6"/>
  <c r="P18" i="6" s="1"/>
  <c r="Q18" i="6" s="1"/>
  <c r="O18" i="10" s="1"/>
  <c r="P18" i="10" s="1"/>
  <c r="Q18" i="10" s="1"/>
  <c r="O18" i="11" s="1"/>
  <c r="P18" i="11" s="1"/>
  <c r="Q18" i="11" s="1"/>
  <c r="O21" i="6"/>
  <c r="P21" i="6" s="1"/>
  <c r="Q21" i="6" s="1"/>
  <c r="O21" i="10" s="1"/>
  <c r="P21" i="10" s="1"/>
  <c r="Q21" i="10" s="1"/>
  <c r="O21" i="11" s="1"/>
  <c r="P21" i="11" s="1"/>
  <c r="Q21" i="11" s="1"/>
  <c r="O27" i="6"/>
  <c r="P27" i="6" s="1"/>
  <c r="Q27" i="6" s="1"/>
  <c r="O27" i="10" s="1"/>
  <c r="P27" i="10" s="1"/>
  <c r="Q27" i="10" s="1"/>
  <c r="O27" i="11" s="1"/>
  <c r="P27" i="11" s="1"/>
  <c r="Q27" i="11" s="1"/>
  <c r="AA8" i="7"/>
  <c r="X8" i="7"/>
  <c r="X11" i="9"/>
  <c r="AA41" i="11" s="1"/>
  <c r="AA39" i="11" l="1"/>
  <c r="AB39" i="11" s="1"/>
  <c r="AA37" i="11"/>
  <c r="AB37" i="11" s="1"/>
  <c r="U6" i="11"/>
  <c r="X8" i="10"/>
  <c r="U8" i="10"/>
  <c r="AA8" i="10"/>
  <c r="Z13" i="7"/>
  <c r="I12" i="7" s="1"/>
  <c r="I38" i="7" s="1"/>
  <c r="X13" i="7"/>
  <c r="G12" i="7" s="1"/>
  <c r="G38" i="7" s="1"/>
  <c r="Y13" i="7"/>
  <c r="H12" i="7" s="1"/>
  <c r="H38" i="7" s="1"/>
  <c r="AB13" i="7"/>
  <c r="L12" i="7" s="1"/>
  <c r="L38" i="7" s="1"/>
  <c r="AC13" i="7"/>
  <c r="M12" i="7" s="1"/>
  <c r="M38" i="7" s="1"/>
  <c r="AA13" i="7"/>
  <c r="K12" i="7" s="1"/>
  <c r="K38" i="7" s="1"/>
  <c r="V13" i="7"/>
  <c r="D12" i="7" s="1"/>
  <c r="D38" i="7" s="1"/>
  <c r="U13" i="7"/>
  <c r="C12" i="7" s="1"/>
  <c r="C38" i="7" s="1"/>
  <c r="AD8" i="7"/>
  <c r="W13" i="7"/>
  <c r="E12" i="7" s="1"/>
  <c r="E38" i="7" s="1"/>
  <c r="E21" i="5"/>
  <c r="L23" i="5" s="1"/>
  <c r="AB41" i="11" l="1"/>
  <c r="V13" i="10"/>
  <c r="AD8" i="10"/>
  <c r="W13" i="10"/>
  <c r="U13" i="10"/>
  <c r="AA8" i="11"/>
  <c r="X8" i="11"/>
  <c r="U8" i="11"/>
  <c r="AB13" i="10"/>
  <c r="AC13" i="10"/>
  <c r="AA13" i="10"/>
  <c r="Z13" i="10"/>
  <c r="X13" i="10"/>
  <c r="Y13" i="10"/>
  <c r="E42" i="7"/>
  <c r="I42" i="7"/>
  <c r="U54" i="8"/>
  <c r="X49" i="7" s="1"/>
  <c r="E12" i="6"/>
  <c r="E38" i="6" s="1"/>
  <c r="D12" i="6"/>
  <c r="D38" i="6" s="1"/>
  <c r="L12" i="6"/>
  <c r="L38" i="6" s="1"/>
  <c r="M12" i="6"/>
  <c r="M38" i="6" s="1"/>
  <c r="I12" i="6"/>
  <c r="I38" i="6" s="1"/>
  <c r="H12" i="6"/>
  <c r="H38" i="6" s="1"/>
  <c r="W15" i="10" l="1"/>
  <c r="Z15" i="10"/>
  <c r="AC15" i="10"/>
  <c r="Z13" i="11"/>
  <c r="X13" i="11"/>
  <c r="Y13" i="11"/>
  <c r="V13" i="11"/>
  <c r="AD8" i="11"/>
  <c r="W13" i="11"/>
  <c r="U13" i="11"/>
  <c r="AA13" i="11"/>
  <c r="AB13" i="11"/>
  <c r="AC13" i="11"/>
  <c r="I42" i="6"/>
  <c r="C40" i="6"/>
  <c r="D40" i="6" s="1"/>
  <c r="E40" i="6" s="1"/>
  <c r="G40" i="6" s="1"/>
  <c r="H40" i="6" s="1"/>
  <c r="I40" i="6" s="1"/>
  <c r="E42" i="6"/>
  <c r="O40" i="7"/>
  <c r="P40" i="7" s="1"/>
  <c r="Q40" i="7" s="1"/>
  <c r="C40" i="7"/>
  <c r="D40" i="7" s="1"/>
  <c r="E40" i="7" s="1"/>
  <c r="G40" i="7" s="1"/>
  <c r="O12" i="7"/>
  <c r="O38" i="7" s="1"/>
  <c r="C12" i="10"/>
  <c r="C38" i="10" s="1"/>
  <c r="E12" i="10"/>
  <c r="E38" i="10" s="1"/>
  <c r="D12" i="10"/>
  <c r="D38" i="10" s="1"/>
  <c r="K12" i="10"/>
  <c r="K38" i="10" s="1"/>
  <c r="M12" i="10"/>
  <c r="M38" i="10" s="1"/>
  <c r="L12" i="10"/>
  <c r="L38" i="10" s="1"/>
  <c r="H12" i="10"/>
  <c r="H38" i="10" s="1"/>
  <c r="G12" i="10"/>
  <c r="G38" i="10" s="1"/>
  <c r="I12" i="10"/>
  <c r="I38" i="10" s="1"/>
  <c r="M42" i="7"/>
  <c r="Q42" i="7" s="1"/>
  <c r="U54" i="12"/>
  <c r="U54" i="13"/>
  <c r="U54" i="14"/>
  <c r="U56" i="8"/>
  <c r="AC15" i="11" l="1"/>
  <c r="Z15" i="11"/>
  <c r="W15" i="11"/>
  <c r="M42" i="6"/>
  <c r="Q42" i="6" s="1"/>
  <c r="I42" i="10"/>
  <c r="M42" i="10"/>
  <c r="O40" i="10"/>
  <c r="P40" i="10" s="1"/>
  <c r="Q40" i="10" s="1"/>
  <c r="C40" i="10"/>
  <c r="D40" i="10" s="1"/>
  <c r="E40" i="10" s="1"/>
  <c r="G40" i="10" s="1"/>
  <c r="H40" i="10" s="1"/>
  <c r="I40" i="10" s="1"/>
  <c r="K40" i="10" s="1"/>
  <c r="L40" i="10" s="1"/>
  <c r="M40" i="10" s="1"/>
  <c r="X53" i="10" s="1"/>
  <c r="E42" i="10"/>
  <c r="K40" i="6"/>
  <c r="L40" i="6" s="1"/>
  <c r="M40" i="6" s="1"/>
  <c r="X53" i="6" s="1"/>
  <c r="O40" i="6"/>
  <c r="P40" i="6" s="1"/>
  <c r="Q40" i="6" s="1"/>
  <c r="P12" i="7"/>
  <c r="P38" i="7" s="1"/>
  <c r="U56" i="14"/>
  <c r="U56" i="13" s="1"/>
  <c r="M12" i="11"/>
  <c r="M38" i="11" s="1"/>
  <c r="K12" i="11"/>
  <c r="K38" i="11" s="1"/>
  <c r="L12" i="11"/>
  <c r="L38" i="11" s="1"/>
  <c r="E12" i="11"/>
  <c r="E38" i="11" s="1"/>
  <c r="C12" i="11"/>
  <c r="C38" i="11" s="1"/>
  <c r="D12" i="11"/>
  <c r="D38" i="11" s="1"/>
  <c r="H12" i="11"/>
  <c r="H38" i="11" s="1"/>
  <c r="I12" i="11"/>
  <c r="I38" i="11" s="1"/>
  <c r="G12" i="11"/>
  <c r="G38" i="11" s="1"/>
  <c r="U56" i="12" l="1"/>
  <c r="Q12" i="7"/>
  <c r="Q38" i="7" s="1"/>
  <c r="O40" i="11"/>
  <c r="P40" i="11" s="1"/>
  <c r="Q40" i="11" s="1"/>
  <c r="M42" i="11"/>
  <c r="Q42" i="10"/>
  <c r="I42" i="11"/>
  <c r="C40" i="11"/>
  <c r="D40" i="11" s="1"/>
  <c r="E40" i="11" s="1"/>
  <c r="G40" i="11" s="1"/>
  <c r="H40" i="11" s="1"/>
  <c r="I40" i="11" s="1"/>
  <c r="K40" i="11" s="1"/>
  <c r="L40" i="11" s="1"/>
  <c r="E42" i="11"/>
  <c r="Q42" i="11" s="1"/>
  <c r="O12" i="6" l="1"/>
  <c r="O38" i="6" s="1"/>
  <c r="M40" i="11"/>
  <c r="X53" i="11" s="1"/>
  <c r="AC15" i="7"/>
  <c r="Z15" i="7"/>
  <c r="W15" i="7"/>
  <c r="P12" i="6" l="1"/>
  <c r="P38" i="6" s="1"/>
  <c r="H40" i="7"/>
  <c r="I40" i="7" s="1"/>
  <c r="Q12" i="6" l="1"/>
  <c r="Q38" i="6" s="1"/>
  <c r="K40" i="7"/>
  <c r="L40" i="7" s="1"/>
  <c r="M40" i="7" s="1"/>
  <c r="X53" i="7" s="1"/>
  <c r="O12" i="10" l="1"/>
  <c r="O38" i="10" s="1"/>
  <c r="P12" i="10" l="1"/>
  <c r="P38" i="10" s="1"/>
  <c r="Q12" i="10" l="1"/>
  <c r="Q38" i="10" s="1"/>
  <c r="O12" i="11" l="1"/>
  <c r="O38" i="11" s="1"/>
  <c r="P12" i="11" l="1"/>
  <c r="P38" i="11" s="1"/>
  <c r="Q12" i="11" l="1"/>
  <c r="Q38" i="11" s="1"/>
</calcChain>
</file>

<file path=xl/sharedStrings.xml><?xml version="1.0" encoding="utf-8"?>
<sst xmlns="http://schemas.openxmlformats.org/spreadsheetml/2006/main" count="877" uniqueCount="242">
  <si>
    <t xml:space="preserve">RECURSOS FEDERALES QUE RECIBEN UNIVERSIDADES E INSTITUCIONES DE EDUCACIÓN MEDIA SUPERIOR Y SUPERIOR </t>
  </si>
  <si>
    <t>La información presentada es acumulada al periodo que se reporta</t>
  </si>
  <si>
    <t>Universidad / Institución</t>
  </si>
  <si>
    <t>Estructura de la Plantilla</t>
  </si>
  <si>
    <t>Tipo de personal</t>
  </si>
  <si>
    <t>Costo unitario bruto (pesos)</t>
  </si>
  <si>
    <t>Responsabilidad laboral</t>
  </si>
  <si>
    <t>Ubicación</t>
  </si>
  <si>
    <t>Costo total de la plantilla (Pesos)</t>
  </si>
  <si>
    <t>Enero</t>
  </si>
  <si>
    <t>Febrero</t>
  </si>
  <si>
    <t>Marzo</t>
  </si>
  <si>
    <t>Fracción I</t>
  </si>
  <si>
    <t>Programa</t>
  </si>
  <si>
    <t>Desglose del gasto corriente de operación</t>
  </si>
  <si>
    <t>Gasto Corriente de Operación</t>
  </si>
  <si>
    <t>Servicios Generales</t>
  </si>
  <si>
    <t>Otros</t>
  </si>
  <si>
    <t>R/M</t>
  </si>
  <si>
    <t>SUMAS ACUMULADAS</t>
  </si>
  <si>
    <t>SUMA DEL MES</t>
  </si>
  <si>
    <t>TESORERO GENERAL / DIRECTOR ADMÓN</t>
  </si>
  <si>
    <t>DIRECTOR DE PLANEACIÓN</t>
  </si>
  <si>
    <t>RECTOR</t>
  </si>
  <si>
    <t>Octubre</t>
  </si>
  <si>
    <t>Noviembre</t>
  </si>
  <si>
    <t>Diciembre</t>
  </si>
  <si>
    <t>R.MESUALES</t>
  </si>
  <si>
    <t>ENERO</t>
  </si>
  <si>
    <t>FEBRERO</t>
  </si>
  <si>
    <t>MARZO</t>
  </si>
  <si>
    <t>ABRIL</t>
  </si>
  <si>
    <t>MAYO</t>
  </si>
  <si>
    <t>JUNIO</t>
  </si>
  <si>
    <t>JULIO</t>
  </si>
  <si>
    <t>AGOSTO</t>
  </si>
  <si>
    <t>SEPTIEMBRE</t>
  </si>
  <si>
    <t>OCTUBRE</t>
  </si>
  <si>
    <t>NOVIEMBRE</t>
  </si>
  <si>
    <t>DICIEMBRE</t>
  </si>
  <si>
    <t>MES</t>
  </si>
  <si>
    <t xml:space="preserve"> </t>
  </si>
  <si>
    <t>Ejemplo</t>
  </si>
  <si>
    <t>SUELDOS DE PLANTILLA</t>
  </si>
  <si>
    <t>GASTOS</t>
  </si>
  <si>
    <t>%</t>
  </si>
  <si>
    <t>TOTAL</t>
  </si>
  <si>
    <t>FRACCIÓN</t>
  </si>
  <si>
    <t>II</t>
  </si>
  <si>
    <t>III</t>
  </si>
  <si>
    <t>I</t>
  </si>
  <si>
    <t>Abril</t>
  </si>
  <si>
    <t>Junio</t>
  </si>
  <si>
    <t>Julio</t>
  </si>
  <si>
    <t>Agosto</t>
  </si>
  <si>
    <t>Septiembre</t>
  </si>
  <si>
    <t>Mayo</t>
  </si>
  <si>
    <t xml:space="preserve"> Julio</t>
  </si>
  <si>
    <t>Enero-Marzo</t>
  </si>
  <si>
    <t>Enero-Junio</t>
  </si>
  <si>
    <t>Enero-Sept.</t>
  </si>
  <si>
    <t>A</t>
  </si>
  <si>
    <t>NOTA</t>
  </si>
  <si>
    <t xml:space="preserve"> Nombre de la Universidad </t>
  </si>
  <si>
    <t>U006</t>
  </si>
  <si>
    <t>U040</t>
  </si>
  <si>
    <t>S247</t>
  </si>
  <si>
    <t>U079</t>
  </si>
  <si>
    <t>(MILES DE PESOS)</t>
  </si>
  <si>
    <t>PLANTILLA</t>
  </si>
  <si>
    <t>TRIMESTRE</t>
  </si>
  <si>
    <t>PRIMERO</t>
  </si>
  <si>
    <t>SEGUNDO</t>
  </si>
  <si>
    <t>TERCERO</t>
  </si>
  <si>
    <t>CUARTO</t>
  </si>
  <si>
    <t>DESTINO DE LOS RECURSOS FEDERALES QUE RECIBEN UNIVERSIDADES E INSTITUCIONES DE EDUCACIÓN MEDIA SUPERIOR Y SUPERIOR.</t>
  </si>
  <si>
    <t>Programas y cumplimiento de metas.</t>
  </si>
  <si>
    <t>La información presentada es acumulada al periodo que se reporta.</t>
  </si>
  <si>
    <t xml:space="preserve"> Octubre</t>
  </si>
  <si>
    <t xml:space="preserve">Costo de la plantilla de personal </t>
  </si>
  <si>
    <t>Categoría</t>
  </si>
  <si>
    <t>Número de plazas</t>
  </si>
  <si>
    <t>Número del Proyecto</t>
  </si>
  <si>
    <t>Sub total del trimestre</t>
  </si>
  <si>
    <t>ACUMULADO DEL TRIMESTRE</t>
  </si>
  <si>
    <t>Materiales y Suministros</t>
  </si>
  <si>
    <t>Acumulado
Octubre a Dic.</t>
  </si>
  <si>
    <t>UPE</t>
  </si>
  <si>
    <t>UNIVERSIDAD AUTÓNOMA DE AGUASCALIENTES</t>
  </si>
  <si>
    <t>UNIVERSIDAD AUTÓNOMA DE BAJA CALIFORNIA</t>
  </si>
  <si>
    <t>UNIVERSIDAD AUTÓNOMA DE BAJA CALIFORNIA SUR</t>
  </si>
  <si>
    <t>UNIVERSIDAD AUTÓNOMA DE CAMPECHE</t>
  </si>
  <si>
    <t>UNIVERSIDAD AUTÓNOMA DEL CARMEN</t>
  </si>
  <si>
    <t>UNIVERSIDAD AUTÓNOMA DE COAHUILA</t>
  </si>
  <si>
    <t>UNIVERSIDAD DE COLIMA</t>
  </si>
  <si>
    <t>UNIVERSIDAD AUTÓNOMA DE CHIAPAS</t>
  </si>
  <si>
    <t>UNIVERSIDAD AUTÓNOMA DE CHIHUAHUA</t>
  </si>
  <si>
    <t>UNIVERSIDAD AUTÓNOMA DE CIUDAD JUÁREZ</t>
  </si>
  <si>
    <t>UNIVERSIDAD JUÁREZ DEL ESTADO DE DURANGO</t>
  </si>
  <si>
    <t>UNIVERSIDAD DE GUANAJUATO</t>
  </si>
  <si>
    <t>UNIVERSIDAD AUTÓNOMA DE GUERRERO</t>
  </si>
  <si>
    <t>UNIVERSIDAD DE GUADALAJARA</t>
  </si>
  <si>
    <t>UNIVERSIDAD AUTÓNOMA DEL ESTADO DE MÉXICO</t>
  </si>
  <si>
    <t>UNIVERSIDAD MICHOACANA DE SAN NICOLÁS DE HIDALGO</t>
  </si>
  <si>
    <t>UNIVERSIDAD AUTÓNOMA DEL ESTADO DE MORELOS</t>
  </si>
  <si>
    <t>UNIVERSIDAD AUTÓNOMA DE NAYARIT</t>
  </si>
  <si>
    <t>UNIVERSIDAD AUTÓNOMA DE NUEVO LEÓN</t>
  </si>
  <si>
    <t>UNIVERSIDAD AUTÓNOMA "BENITO JUÁREZ" DE OAXACA</t>
  </si>
  <si>
    <t>UNIVERSIDAD AUTÓNOMA DE PUEBLA</t>
  </si>
  <si>
    <t>UNIVERSIDAD AUTÓNOMA DE QUERÉTARO</t>
  </si>
  <si>
    <t>UNIVERSIDAD AUTÓNOMA DE SAN LUIS POTOSÍ</t>
  </si>
  <si>
    <t>UNIVERSIDAD AUTÓNOMA DE SINALOA</t>
  </si>
  <si>
    <t>UNIVERSIDAD DE SONORA</t>
  </si>
  <si>
    <t>INSTITUTO TECNOLÓGICO DE SONORA</t>
  </si>
  <si>
    <t>UNIVERSIDAD JUÁREZ AUTÓNOMA DE TABASCO</t>
  </si>
  <si>
    <t>UNIVERSIDAD AUTÓNOMA DE TAMAULIPAS</t>
  </si>
  <si>
    <t>UNIVERSIDAD AUTÓNOMA DE TLAXCALA</t>
  </si>
  <si>
    <t>UNIVERSIDAD VERACRUZANA</t>
  </si>
  <si>
    <t>UNIVERSIDAD AUTÓNOMA DE YUCATÁN</t>
  </si>
  <si>
    <t>UNIVERSIDAD AUTÓNOMA DE ZACATECAS</t>
  </si>
  <si>
    <t>UNIVERSIDAD DE QUINTANA ROO</t>
  </si>
  <si>
    <t>U. de Colima</t>
  </si>
  <si>
    <t>U. de Guanajuato</t>
  </si>
  <si>
    <t>U. de Guadalajara</t>
  </si>
  <si>
    <t>U. de Sonora</t>
  </si>
  <si>
    <t>U. Veracruzana</t>
  </si>
  <si>
    <t>U. de Quintana Roo</t>
  </si>
  <si>
    <t>U. A. de Aguascalientes</t>
  </si>
  <si>
    <t>U. A. de Baja California</t>
  </si>
  <si>
    <t>U. A. de Baja California Sur</t>
  </si>
  <si>
    <t>U. A. de Campeche</t>
  </si>
  <si>
    <t>U. A. del Carmen</t>
  </si>
  <si>
    <t>U. A. de Coahuila</t>
  </si>
  <si>
    <t>U. A. de Chiapas</t>
  </si>
  <si>
    <t>U. A. de Chihuahua</t>
  </si>
  <si>
    <t>U. A. de Ciudad Juárez</t>
  </si>
  <si>
    <t>U. A. de Guerrero</t>
  </si>
  <si>
    <t>U. A. de Hidalgo</t>
  </si>
  <si>
    <t>U. A. de Nayarit</t>
  </si>
  <si>
    <t>U. A. de Nuevo León</t>
  </si>
  <si>
    <t>U. A. de Puebla</t>
  </si>
  <si>
    <t>U. A. de Querétaro</t>
  </si>
  <si>
    <t>U. A. de San Luis Potosí</t>
  </si>
  <si>
    <t>U. A. de Sinaloa</t>
  </si>
  <si>
    <t>U. Juárez A. de Tabasco</t>
  </si>
  <si>
    <t>U. A. de Tamaulipas</t>
  </si>
  <si>
    <t>U. A. de Tlaxcala</t>
  </si>
  <si>
    <t>U. A. de Yucatán</t>
  </si>
  <si>
    <t>U. A. de Zacatecas</t>
  </si>
  <si>
    <t>U. A. del Edo. de México</t>
  </si>
  <si>
    <t>U. A. del Edo. de Morelos</t>
  </si>
  <si>
    <t>CÁLCULO DE LA IES POR EL CONTADOR GENERAL</t>
  </si>
  <si>
    <t>DESTINO DE LOS RECURSOS FEDERALES QUE RECIBEN UNIVERSIDADES E INSTITUCIONES DE EDUCACIÓN MEDIA SUPERIOR Y SUPERIOR</t>
  </si>
  <si>
    <t>LOS PROGRAMAS A LOS QUE SE DESTINEN LOS RECURSOS FEDERALES
(MILES DE PESOS)</t>
  </si>
  <si>
    <t>U. Michoacana de S. N. de H.</t>
  </si>
  <si>
    <t>ITSON</t>
  </si>
  <si>
    <t>U. A. B. J. de Oaxaca</t>
  </si>
  <si>
    <t>U. J. del Edo. de Durango</t>
  </si>
  <si>
    <t>L</t>
  </si>
  <si>
    <t xml:space="preserve"> LA</t>
  </si>
  <si>
    <t>N° DEL PROYECTO</t>
  </si>
  <si>
    <t>UNIVERSIDAD AUTÓNOMA DEL ESTADO DE HIDALGO</t>
  </si>
  <si>
    <t>ELEGIR INSTITUCIÓN EN ESTE CATÁLOGO</t>
  </si>
  <si>
    <t>TOTAL DEL TRIMESTRE</t>
  </si>
  <si>
    <r>
      <t xml:space="preserve">EL PORCENTAJE QUE SE PRESENTAN ES UN EJEMPLO, </t>
    </r>
    <r>
      <rPr>
        <b/>
        <sz val="10"/>
        <rFont val="Arial"/>
        <family val="2"/>
      </rPr>
      <t>EL CONTADOR GENERAL DE LA INSTITUCIÓN DEBE PONER LOS PORCENTAJES REALES A ESTOS RUBROS</t>
    </r>
  </si>
  <si>
    <t>Enero-Febrero</t>
  </si>
  <si>
    <t>Enero-Julio</t>
  </si>
  <si>
    <t>Enero-Diciembre</t>
  </si>
  <si>
    <t>Enero-Octubre</t>
  </si>
  <si>
    <t>Enero-Agosto</t>
  </si>
  <si>
    <t>Enero-Abril</t>
  </si>
  <si>
    <t>Enero-Mayo</t>
  </si>
  <si>
    <t>Enero-Nov.</t>
  </si>
  <si>
    <t>Acumulado
Enero-Marzo</t>
  </si>
  <si>
    <t>Acumulado
Julio a Sept.</t>
  </si>
  <si>
    <t>SUMA</t>
  </si>
  <si>
    <t>REGISTRO DE LOS RECURSOS MENSUAL A MILES DE PESOS</t>
  </si>
  <si>
    <t>FRACCIONES</t>
  </si>
  <si>
    <t>S267</t>
  </si>
  <si>
    <t>AAA</t>
  </si>
  <si>
    <t>BBB</t>
  </si>
  <si>
    <t>+</t>
  </si>
  <si>
    <t>-</t>
  </si>
  <si>
    <t>=</t>
  </si>
  <si>
    <t>PRIMER TRIMESTRE 2017</t>
  </si>
  <si>
    <t>SEGUNDO TRIMESTRE 2017</t>
  </si>
  <si>
    <t>TERCER TRIMESTRE 2017</t>
  </si>
  <si>
    <t>CUARTO TRIMESTRE 2017</t>
  </si>
  <si>
    <t>Total Anual</t>
  </si>
  <si>
    <t>NOMBRE DEL PROYECTO 2017</t>
  </si>
  <si>
    <r>
      <t xml:space="preserve">En términos del artículo </t>
    </r>
    <r>
      <rPr>
        <b/>
        <sz val="16"/>
        <rFont val="Arial"/>
        <family val="2"/>
      </rPr>
      <t>43</t>
    </r>
    <r>
      <rPr>
        <b/>
        <sz val="10"/>
        <rFont val="Arial"/>
        <family val="2"/>
      </rPr>
      <t xml:space="preserve">, fracción I del Decreto de Presupuesto de Egresos de la Federación para el Ejercicio Fiscal </t>
    </r>
    <r>
      <rPr>
        <b/>
        <sz val="16"/>
        <rFont val="Arial"/>
        <family val="2"/>
      </rPr>
      <t>2017.</t>
    </r>
  </si>
  <si>
    <r>
      <t>Enero- Diciembre</t>
    </r>
    <r>
      <rPr>
        <b/>
        <sz val="16"/>
        <rFont val="Arial"/>
        <family val="2"/>
      </rPr>
      <t xml:space="preserve"> 2017.</t>
    </r>
  </si>
  <si>
    <r>
      <rPr>
        <b/>
        <sz val="16"/>
        <rFont val="Arial"/>
        <family val="2"/>
      </rPr>
      <t>PRIMER</t>
    </r>
    <r>
      <rPr>
        <b/>
        <sz val="10"/>
        <rFont val="Arial"/>
        <family val="2"/>
      </rPr>
      <t xml:space="preserve"> TRIMESTRE DEL 2017</t>
    </r>
  </si>
  <si>
    <r>
      <rPr>
        <b/>
        <sz val="16"/>
        <rFont val="Arial"/>
        <family val="2"/>
      </rPr>
      <t>SEGUNDO</t>
    </r>
    <r>
      <rPr>
        <b/>
        <sz val="10"/>
        <rFont val="Arial"/>
        <family val="2"/>
      </rPr>
      <t xml:space="preserve"> TRIMESTRE DEL 2017</t>
    </r>
  </si>
  <si>
    <t>Programas PEF/2017</t>
  </si>
  <si>
    <t>ACUMULADO A MARZO 2017</t>
  </si>
  <si>
    <t>Periodo de Enero-Marzo / 2017</t>
  </si>
  <si>
    <t>Periodo de Octubre- Diciembre / 2017</t>
  </si>
  <si>
    <t>ACUMULADO A SEPTIEMBRE 2017</t>
  </si>
  <si>
    <t>Periodo de Julio- Septiembre / 2017</t>
  </si>
  <si>
    <t>ACUMULADO A JUNIO 2017</t>
  </si>
  <si>
    <t>Periodo de Abril-Junio / 2017</t>
  </si>
  <si>
    <t>Julio - Septiembre 2017</t>
  </si>
  <si>
    <t>En términos del artículo 43, fracción III, del Decreto de Presupuesto de Egresos de la Federación para el Ejercicio Fiscal 2017</t>
  </si>
  <si>
    <t>En términos del artículo 43, fracción II del Decreto de Presupuesto de Egresos de la Federación para el Ejercicio Fiscal 2017</t>
  </si>
  <si>
    <t xml:space="preserve">TERCER TRIMESTRE 2017 </t>
  </si>
  <si>
    <t xml:space="preserve">Fracción III </t>
  </si>
  <si>
    <t xml:space="preserve">COMPROBACIÓN </t>
  </si>
  <si>
    <t xml:space="preserve"> LA IES INICIA EL REGISTRO MENSUAL DE LAS APORTACIONES FEDERALES, CANALIZADAS POR DGESU SEP, AUTORIZADAS POR EL GOBIERNO FEDERAL EJERCICIO 2017. </t>
  </si>
  <si>
    <t>RECURSOS OTORGADOS DE LA DSU EN LOS PROGRAMAS AUTORIZADOS .</t>
  </si>
  <si>
    <t>Acumulado al trimestre</t>
  </si>
  <si>
    <t>MONTO TOTAL ANUAL DEL SUBSIDIO ORDINARIO, MDP</t>
  </si>
  <si>
    <t>REGISTRO SEMIAUTOMÁTICO DE LOS RECURSOS FEDERALES AUTORIZADOS A LA UNIVERSIDAD A MILES DE PESOS DEL EJERCICIO 2017.</t>
  </si>
  <si>
    <t>ACUMULADO A DICIEMBRE 2017</t>
  </si>
  <si>
    <t>Acumulado Abril a Junio</t>
  </si>
  <si>
    <t>√ √ √</t>
  </si>
  <si>
    <t>4to. TRIMESTRE DE OCTUBRE A DICIEMBRE DE 2017 ( MILES PESOS )</t>
  </si>
  <si>
    <t>3er. TRIMESTRE DE JULIO A SEPTIEMBRE DE 2017 ( MILES PESOS )</t>
  </si>
  <si>
    <t>2do. TRIMESTRE DE ABRIL A JUNIO DE 2017 ( MILES PESOS )</t>
  </si>
  <si>
    <t>1er. TRIMESTRE DE ENERO A MARZO DE 2017 ( MILES PESOS )</t>
  </si>
  <si>
    <t xml:space="preserve"> Fracción II </t>
  </si>
  <si>
    <t>GRAN TOTAL A MILES DE PESOS</t>
  </si>
  <si>
    <t>Octubre - Diciembre 2017</t>
  </si>
  <si>
    <t>Abril - Junio 2017</t>
  </si>
  <si>
    <t>Enero - Marzo 2017</t>
  </si>
  <si>
    <r>
      <rPr>
        <b/>
        <sz val="16"/>
        <rFont val="Arial"/>
        <family val="2"/>
      </rPr>
      <t>CUARTO</t>
    </r>
    <r>
      <rPr>
        <b/>
        <sz val="10"/>
        <rFont val="Arial"/>
        <family val="2"/>
      </rPr>
      <t xml:space="preserve"> TRIMESTRE DEL 2017</t>
    </r>
  </si>
  <si>
    <t xml:space="preserve">RECURSOS FEDERALES QUE SE RECIBIERON INCLUYENDO SUBSIDIOS EXTRAORDINARIOS, EN EL ARTÍCULO 43/2017 PEF DEL PRESENTE EJERCICIO, PRESENTARSE EN LAS FRACCIONES I , II y III , ASÍ MISMO EL ÓRGANO DE CONTROL INTERNO DE LA INSTITUCIÓN SERÁ EL RESPONSABLE DE INFORMAR AL C. RECTOR(A) QUE SEA CORRECTA LA INFORMACIÓN RELATIVA AL DESARROLLO DE ESTE PROGRAMA DE LOS FONDOS DE LOS RECURSOS ASIGNADOS PEF EN EL PRESENTE EJERCICIO. </t>
  </si>
  <si>
    <t>A    =  Acumulado</t>
  </si>
  <si>
    <t>R/M =  Recursos Federales Mensuales ( Subsidios Ordinario y Extraordinarios 2017 )</t>
  </si>
  <si>
    <t>U081</t>
  </si>
  <si>
    <t>RECURSOS ENTREGADOS A LA UNIVERSIDAD DEL 1 DE ENERO AL 31 DE DICIEMBRE DEL 2017,
POR SEP - DGESU - DSU.</t>
  </si>
  <si>
    <t>Nota.-
PARA LA PRESENTACIÓN DEL ART. 43 PEF 2017, DEBERÁN UTILIZAR LOS FORMATOS ANEXOS Y  ESTABLECIDOS POR LA SHCP.
ESTOS MISMOS SERÁN RECIBIDOS EN LA DGESU, A MÁS TARDAR EL DÍA 10 DE LOS MESES DE ABRIL, JULIO Y OCTUBRE DE 2017 y 10 DE ENERO DE 2018, PARA SER ENVIADOS A LA DIRECCIÓN GENERAL DE PRESUPUESTO Y RECURSOS FINANCIEROS EN LOS PRIMEROS 15 DÍAS NATURALES POSTERIORES A LA CONCLUSIÓN DE CADA TRIMESTRE DE 2017.</t>
  </si>
  <si>
    <t>APARTADO "ÚNICO" QUE FORMA PARTE INTEGRANTE DEL CONVENIO DE APOYO FINANCIERO 2017</t>
  </si>
  <si>
    <t>SUBSIDIOS FEDERALES PARA ORGANISMOS DESCENTRALIZADOS ESTATALES             U006</t>
  </si>
  <si>
    <t>CARRERA DOCENTE                                                                                                                     U040</t>
  </si>
  <si>
    <t>EXPANSIÓN DE LA EDUCACIÓN MEDIA SUPERIOR Y SUPERIOR                                          U079</t>
  </si>
  <si>
    <t>PROGRAMA PARA EL DESARROLLO PROFESIONAL DOCENTE (PRODEP)                        S247</t>
  </si>
  <si>
    <t>PROGRAMA FORTALECIMIENTO DE LA CALIDAD EDUCATIVA (PFCE)                               S267</t>
  </si>
  <si>
    <t>APOYOS PARA LA ATENCIÓN DE PROBLEMAS ESTRUCTURALES DE LAS UPE                 U081</t>
  </si>
  <si>
    <t>MONTO</t>
  </si>
  <si>
    <r>
      <rPr>
        <b/>
        <sz val="16"/>
        <rFont val="Arial"/>
        <family val="2"/>
      </rPr>
      <t xml:space="preserve">TERCER </t>
    </r>
    <r>
      <rPr>
        <b/>
        <sz val="10"/>
        <rFont val="Arial"/>
        <family val="2"/>
      </rPr>
      <t>TRIMESTRE DEL 2017</t>
    </r>
  </si>
  <si>
    <t xml:space="preserve">APARTADO "ÚNICO"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</si>
</sst>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00"/>
    <numFmt numFmtId="165" formatCode="0.0%"/>
  </numFmts>
  <fonts count="65" x14ac:knownFonts="1">
    <font>
      <sz val="10"/>
      <name val="Arial"/>
    </font>
    <font>
      <b/>
      <sz val="11"/>
      <name val="Arial"/>
      <family val="2"/>
    </font>
    <font>
      <sz val="11"/>
      <name val="Arial"/>
      <family val="2"/>
    </font>
    <font>
      <b/>
      <sz val="14"/>
      <name val="Arial"/>
      <family val="2"/>
    </font>
    <font>
      <b/>
      <sz val="10"/>
      <color indexed="9"/>
      <name val="Arial"/>
      <family val="2"/>
    </font>
    <font>
      <b/>
      <sz val="10"/>
      <name val="Arial"/>
      <family val="2"/>
    </font>
    <font>
      <sz val="10"/>
      <name val="Arial"/>
      <family val="2"/>
    </font>
    <font>
      <b/>
      <sz val="8.5"/>
      <color indexed="9"/>
      <name val="Arial"/>
      <family val="2"/>
    </font>
    <font>
      <sz val="8"/>
      <name val="Arial"/>
      <family val="2"/>
    </font>
    <font>
      <b/>
      <sz val="8"/>
      <name val="Arial"/>
      <family val="2"/>
    </font>
    <font>
      <b/>
      <sz val="8.5"/>
      <name val="Arial"/>
      <family val="2"/>
    </font>
    <font>
      <b/>
      <sz val="9"/>
      <name val="Arial"/>
      <family val="2"/>
    </font>
    <font>
      <b/>
      <sz val="5"/>
      <name val="Arial"/>
      <family val="2"/>
    </font>
    <font>
      <b/>
      <sz val="20"/>
      <color indexed="9"/>
      <name val="Arial"/>
      <family val="2"/>
    </font>
    <font>
      <b/>
      <sz val="20"/>
      <name val="Arial"/>
      <family val="2"/>
    </font>
    <font>
      <b/>
      <sz val="12"/>
      <name val="Arial"/>
      <family val="2"/>
    </font>
    <font>
      <b/>
      <sz val="16"/>
      <name val="Arial"/>
      <family val="2"/>
    </font>
    <font>
      <b/>
      <sz val="11"/>
      <color theme="3"/>
      <name val="Calibri"/>
      <family val="2"/>
      <scheme val="minor"/>
    </font>
    <font>
      <sz val="8"/>
      <color theme="1"/>
      <name val="Calibri"/>
      <family val="2"/>
      <scheme val="minor"/>
    </font>
    <font>
      <sz val="8"/>
      <name val="Calibri"/>
      <family val="2"/>
      <scheme val="minor"/>
    </font>
    <font>
      <b/>
      <sz val="8"/>
      <color theme="3"/>
      <name val="Calibri"/>
      <family val="2"/>
    </font>
    <font>
      <sz val="6"/>
      <color theme="1"/>
      <name val="Calibri"/>
      <family val="2"/>
      <scheme val="minor"/>
    </font>
    <font>
      <b/>
      <sz val="10"/>
      <color theme="0"/>
      <name val="Arial"/>
      <family val="2"/>
    </font>
    <font>
      <sz val="10"/>
      <color theme="0"/>
      <name val="Arial"/>
      <family val="2"/>
    </font>
    <font>
      <b/>
      <sz val="10"/>
      <color theme="1"/>
      <name val="Arial"/>
      <family val="2"/>
    </font>
    <font>
      <sz val="11"/>
      <color theme="1"/>
      <name val="Calibri"/>
      <family val="2"/>
    </font>
    <font>
      <b/>
      <sz val="8"/>
      <color theme="3"/>
      <name val="Calibri"/>
      <family val="2"/>
      <scheme val="minor"/>
    </font>
    <font>
      <b/>
      <sz val="8"/>
      <color theme="1"/>
      <name val="Calibri"/>
      <family val="2"/>
      <scheme val="minor"/>
    </font>
    <font>
      <sz val="10"/>
      <color theme="1"/>
      <name val="Calibri"/>
      <family val="2"/>
      <scheme val="minor"/>
    </font>
    <font>
      <sz val="10"/>
      <color theme="3" tint="0.39997558519241921"/>
      <name val="Calibri"/>
      <family val="2"/>
      <scheme val="minor"/>
    </font>
    <font>
      <b/>
      <sz val="20"/>
      <color rgb="FFFF0000"/>
      <name val="Arial"/>
      <family val="2"/>
    </font>
    <font>
      <b/>
      <sz val="11"/>
      <color theme="1" tint="0.34998626667073579"/>
      <name val="Arial"/>
      <family val="2"/>
    </font>
    <font>
      <b/>
      <sz val="10"/>
      <color rgb="FFFF0000"/>
      <name val="Arial"/>
      <family val="2"/>
    </font>
    <font>
      <b/>
      <sz val="12"/>
      <color theme="1"/>
      <name val="Arial"/>
      <family val="2"/>
    </font>
    <font>
      <b/>
      <sz val="8.5"/>
      <color theme="1"/>
      <name val="Arial"/>
      <family val="2"/>
    </font>
    <font>
      <b/>
      <sz val="10"/>
      <color theme="1"/>
      <name val="Calibri"/>
      <family val="2"/>
      <scheme val="minor"/>
    </font>
    <font>
      <b/>
      <sz val="10"/>
      <color theme="3"/>
      <name val="Calibri"/>
      <family val="2"/>
      <scheme val="minor"/>
    </font>
    <font>
      <b/>
      <sz val="10"/>
      <color theme="3" tint="0.39997558519241921"/>
      <name val="Calibri"/>
      <family val="2"/>
      <scheme val="minor"/>
    </font>
    <font>
      <b/>
      <sz val="10"/>
      <name val="Calibri"/>
      <family val="2"/>
      <scheme val="minor"/>
    </font>
    <font>
      <b/>
      <sz val="10"/>
      <color rgb="FFFF0000"/>
      <name val="Calibri"/>
      <family val="2"/>
      <scheme val="minor"/>
    </font>
    <font>
      <b/>
      <sz val="8"/>
      <color rgb="FFFF0000"/>
      <name val="Calibri"/>
      <family val="2"/>
      <scheme val="minor"/>
    </font>
    <font>
      <sz val="10"/>
      <name val="Arial"/>
      <family val="2"/>
    </font>
    <font>
      <sz val="10"/>
      <name val="Calibri"/>
      <family val="2"/>
      <scheme val="minor"/>
    </font>
    <font>
      <b/>
      <sz val="12"/>
      <color theme="1"/>
      <name val="Calibri"/>
      <family val="2"/>
      <scheme val="minor"/>
    </font>
    <font>
      <b/>
      <sz val="16"/>
      <name val="Calibri"/>
      <family val="2"/>
      <scheme val="minor"/>
    </font>
    <font>
      <b/>
      <sz val="18"/>
      <name val="Calibri"/>
      <family val="2"/>
      <scheme val="minor"/>
    </font>
    <font>
      <b/>
      <sz val="9"/>
      <name val="Calibri"/>
      <family val="2"/>
      <scheme val="minor"/>
    </font>
    <font>
      <b/>
      <sz val="8"/>
      <name val="Calibri"/>
      <family val="2"/>
      <scheme val="minor"/>
    </font>
    <font>
      <b/>
      <sz val="10"/>
      <color theme="0"/>
      <name val="Calibri"/>
      <family val="2"/>
      <scheme val="minor"/>
    </font>
    <font>
      <b/>
      <sz val="8"/>
      <color theme="8" tint="-0.249977111117893"/>
      <name val="Calibri"/>
      <family val="2"/>
      <scheme val="minor"/>
    </font>
    <font>
      <b/>
      <sz val="8"/>
      <color theme="3" tint="0.39997558519241921"/>
      <name val="Calibri"/>
      <family val="2"/>
      <scheme val="minor"/>
    </font>
    <font>
      <sz val="8"/>
      <color theme="3" tint="0.39997558519241921"/>
      <name val="Calibri"/>
      <family val="2"/>
      <scheme val="minor"/>
    </font>
    <font>
      <b/>
      <sz val="10"/>
      <color theme="3" tint="-0.249977111117893"/>
      <name val="Calibri"/>
      <family val="2"/>
      <scheme val="minor"/>
    </font>
    <font>
      <sz val="10"/>
      <name val="Arial"/>
      <family val="2"/>
    </font>
    <font>
      <sz val="7.8"/>
      <color theme="1"/>
      <name val="Calibri"/>
      <family val="2"/>
      <scheme val="minor"/>
    </font>
    <font>
      <sz val="7.9"/>
      <color theme="1"/>
      <name val="Calibri"/>
      <family val="2"/>
      <scheme val="minor"/>
    </font>
    <font>
      <b/>
      <sz val="24"/>
      <name val="Calibri"/>
      <family val="2"/>
    </font>
    <font>
      <sz val="8"/>
      <color theme="1"/>
      <name val="Arial"/>
      <family val="2"/>
    </font>
    <font>
      <b/>
      <sz val="8"/>
      <color theme="1"/>
      <name val="Arial"/>
      <family val="2"/>
    </font>
    <font>
      <b/>
      <sz val="8"/>
      <color theme="3"/>
      <name val="Arial"/>
      <family val="2"/>
    </font>
    <font>
      <sz val="9"/>
      <name val="Arial"/>
      <family val="2"/>
    </font>
    <font>
      <sz val="9"/>
      <color theme="1"/>
      <name val="Arial"/>
      <family val="2"/>
    </font>
    <font>
      <sz val="9"/>
      <color rgb="FFFF0000"/>
      <name val="Arial"/>
      <family val="2"/>
    </font>
    <font>
      <b/>
      <sz val="9"/>
      <color theme="1"/>
      <name val="Arial"/>
      <family val="2"/>
    </font>
    <font>
      <b/>
      <sz val="10"/>
      <color theme="3" tint="-0.499984740745262"/>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1" tint="0.499984740745262"/>
        <bgColor indexed="64"/>
      </patternFill>
    </fill>
  </fills>
  <borders count="7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s>
  <cellStyleXfs count="4">
    <xf numFmtId="0" fontId="0" fillId="0" borderId="0"/>
    <xf numFmtId="0" fontId="6" fillId="0" borderId="0"/>
    <xf numFmtId="9" fontId="41" fillId="0" borderId="0" applyFont="0" applyFill="0" applyBorder="0" applyAlignment="0" applyProtection="0"/>
    <xf numFmtId="43" fontId="53" fillId="0" borderId="0" applyFont="0" applyFill="0" applyBorder="0" applyAlignment="0" applyProtection="0"/>
  </cellStyleXfs>
  <cellXfs count="607">
    <xf numFmtId="0" fontId="0" fillId="0" borderId="0" xfId="0"/>
    <xf numFmtId="0" fontId="0" fillId="0" borderId="0" xfId="0" applyBorder="1"/>
    <xf numFmtId="4" fontId="0" fillId="0" borderId="0" xfId="0" applyNumberFormat="1"/>
    <xf numFmtId="0" fontId="8" fillId="0" borderId="0" xfId="0" applyFont="1"/>
    <xf numFmtId="0" fontId="18" fillId="0" borderId="0" xfId="0" applyFont="1"/>
    <xf numFmtId="0" fontId="17" fillId="0" borderId="0" xfId="0" applyFont="1"/>
    <xf numFmtId="4" fontId="17" fillId="0" borderId="0" xfId="0" applyNumberFormat="1" applyFont="1"/>
    <xf numFmtId="4" fontId="8" fillId="0" borderId="0" xfId="0" applyNumberFormat="1" applyFont="1"/>
    <xf numFmtId="0" fontId="6" fillId="0" borderId="0" xfId="0" applyFont="1"/>
    <xf numFmtId="3" fontId="6" fillId="0" borderId="4" xfId="0" applyNumberFormat="1" applyFont="1" applyBorder="1"/>
    <xf numFmtId="4" fontId="8" fillId="0" borderId="0" xfId="0" applyNumberFormat="1" applyFont="1" applyAlignment="1">
      <alignment horizontal="center"/>
    </xf>
    <xf numFmtId="0" fontId="8" fillId="0" borderId="0" xfId="0" applyFont="1" applyBorder="1"/>
    <xf numFmtId="4" fontId="20" fillId="0" borderId="0" xfId="0" applyNumberFormat="1" applyFont="1"/>
    <xf numFmtId="0" fontId="0" fillId="0" borderId="3" xfId="0" applyBorder="1"/>
    <xf numFmtId="0" fontId="0" fillId="0" borderId="9" xfId="0" applyBorder="1"/>
    <xf numFmtId="0" fontId="0" fillId="0" borderId="10" xfId="0" applyBorder="1"/>
    <xf numFmtId="0" fontId="0" fillId="0" borderId="4" xfId="0" applyBorder="1"/>
    <xf numFmtId="4" fontId="18" fillId="0" borderId="0" xfId="1" applyNumberFormat="1" applyFont="1" applyBorder="1" applyAlignment="1">
      <alignment horizontal="center"/>
    </xf>
    <xf numFmtId="0" fontId="0" fillId="0" borderId="5" xfId="0" applyBorder="1"/>
    <xf numFmtId="0" fontId="3" fillId="0" borderId="0" xfId="0" applyFont="1" applyFill="1" applyAlignment="1">
      <alignment vertical="center"/>
    </xf>
    <xf numFmtId="0" fontId="22" fillId="4" borderId="0" xfId="0" applyFont="1" applyFill="1" applyBorder="1" applyAlignment="1">
      <alignment horizontal="center" vertical="center" wrapText="1"/>
    </xf>
    <xf numFmtId="0" fontId="23" fillId="4" borderId="0" xfId="0" applyFont="1" applyFill="1"/>
    <xf numFmtId="0" fontId="4" fillId="4" borderId="0" xfId="0" applyFont="1" applyFill="1" applyBorder="1" applyAlignment="1">
      <alignment horizontal="center" vertical="center" wrapText="1"/>
    </xf>
    <xf numFmtId="0" fontId="0" fillId="4" borderId="0" xfId="0" applyFill="1"/>
    <xf numFmtId="0" fontId="13" fillId="4" borderId="0" xfId="0" applyFont="1" applyFill="1" applyBorder="1" applyAlignment="1">
      <alignment vertical="center" wrapText="1"/>
    </xf>
    <xf numFmtId="4" fontId="18" fillId="0" borderId="0" xfId="1" applyNumberFormat="1" applyFont="1" applyBorder="1" applyAlignment="1">
      <alignment horizontal="right" vertical="center"/>
    </xf>
    <xf numFmtId="0" fontId="0" fillId="0" borderId="15" xfId="0" applyBorder="1"/>
    <xf numFmtId="0" fontId="6" fillId="0" borderId="0" xfId="0" applyFont="1" applyBorder="1"/>
    <xf numFmtId="0" fontId="6" fillId="0" borderId="0" xfId="0" applyFont="1" applyBorder="1" applyAlignment="1">
      <alignment horizontal="center" vertical="center"/>
    </xf>
    <xf numFmtId="0" fontId="9" fillId="0" borderId="9" xfId="0" applyFont="1" applyBorder="1" applyAlignment="1">
      <alignment horizontal="center" wrapText="1"/>
    </xf>
    <xf numFmtId="0" fontId="22" fillId="5" borderId="7" xfId="0" applyFont="1" applyFill="1" applyBorder="1" applyAlignment="1">
      <alignment horizontal="center" vertical="center"/>
    </xf>
    <xf numFmtId="0" fontId="13" fillId="2" borderId="0" xfId="0" applyFont="1" applyFill="1" applyBorder="1" applyAlignment="1">
      <alignment vertical="center" wrapText="1"/>
    </xf>
    <xf numFmtId="0" fontId="13" fillId="2" borderId="0"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0" fillId="8" borderId="0" xfId="0" applyFill="1"/>
    <xf numFmtId="0" fontId="18" fillId="8" borderId="0" xfId="0" applyFont="1" applyFill="1"/>
    <xf numFmtId="0" fontId="18" fillId="0" borderId="33" xfId="1" applyFont="1" applyBorder="1" applyAlignment="1">
      <alignment horizontal="right"/>
    </xf>
    <xf numFmtId="0" fontId="18" fillId="0" borderId="34" xfId="1" applyFont="1" applyBorder="1" applyAlignment="1">
      <alignment horizontal="right"/>
    </xf>
    <xf numFmtId="0" fontId="18" fillId="0" borderId="33" xfId="1" applyFont="1" applyBorder="1" applyAlignment="1">
      <alignment horizontal="left"/>
    </xf>
    <xf numFmtId="0" fontId="18" fillId="0" borderId="34" xfId="1" applyFont="1" applyBorder="1" applyAlignment="1">
      <alignment horizontal="left"/>
    </xf>
    <xf numFmtId="3" fontId="21" fillId="0" borderId="11" xfId="1" applyNumberFormat="1" applyFont="1" applyBorder="1" applyAlignment="1">
      <alignment horizontal="center" vertical="center"/>
    </xf>
    <xf numFmtId="0" fontId="28" fillId="0" borderId="0" xfId="0" applyFont="1"/>
    <xf numFmtId="4" fontId="29" fillId="0" borderId="0" xfId="0" applyNumberFormat="1" applyFont="1"/>
    <xf numFmtId="0" fontId="29" fillId="0" borderId="0" xfId="0" applyFont="1"/>
    <xf numFmtId="4" fontId="29" fillId="0" borderId="0" xfId="0" applyNumberFormat="1" applyFont="1" applyAlignment="1">
      <alignment horizontal="right" vertical="center"/>
    </xf>
    <xf numFmtId="0" fontId="6" fillId="0" borderId="0" xfId="0" applyFont="1" applyAlignment="1">
      <alignment vertical="justify"/>
    </xf>
    <xf numFmtId="0" fontId="9" fillId="0" borderId="0" xfId="0" applyFont="1" applyBorder="1" applyAlignment="1">
      <alignment horizontal="center" wrapText="1"/>
    </xf>
    <xf numFmtId="3" fontId="8" fillId="9" borderId="1" xfId="0" applyNumberFormat="1" applyFont="1" applyFill="1" applyBorder="1" applyAlignment="1">
      <alignment horizontal="right" vertical="top"/>
    </xf>
    <xf numFmtId="0" fontId="8" fillId="0" borderId="1" xfId="0" applyFont="1" applyBorder="1" applyAlignment="1">
      <alignment horizontal="center" wrapText="1"/>
    </xf>
    <xf numFmtId="3" fontId="8" fillId="9" borderId="0" xfId="0" applyNumberFormat="1" applyFont="1" applyFill="1" applyBorder="1"/>
    <xf numFmtId="0" fontId="8" fillId="2" borderId="1" xfId="0" applyFont="1" applyFill="1" applyBorder="1" applyAlignment="1">
      <alignment vertical="top"/>
    </xf>
    <xf numFmtId="3" fontId="8" fillId="2" borderId="1" xfId="0" applyNumberFormat="1" applyFont="1" applyFill="1" applyBorder="1" applyAlignment="1">
      <alignment horizontal="right" vertical="top"/>
    </xf>
    <xf numFmtId="3" fontId="9" fillId="2" borderId="1" xfId="0" applyNumberFormat="1" applyFont="1" applyFill="1" applyBorder="1" applyAlignment="1">
      <alignment horizontal="center" vertical="top"/>
    </xf>
    <xf numFmtId="0" fontId="8" fillId="2" borderId="0" xfId="0" applyFont="1" applyFill="1" applyBorder="1"/>
    <xf numFmtId="3" fontId="8" fillId="2" borderId="0" xfId="0" applyNumberFormat="1" applyFont="1" applyFill="1" applyBorder="1" applyAlignment="1">
      <alignment horizontal="right" vertical="top"/>
    </xf>
    <xf numFmtId="3" fontId="8" fillId="2" borderId="0" xfId="0" applyNumberFormat="1" applyFont="1" applyFill="1" applyBorder="1"/>
    <xf numFmtId="3" fontId="8" fillId="2" borderId="2" xfId="0" applyNumberFormat="1" applyFont="1" applyFill="1" applyBorder="1" applyAlignment="1">
      <alignment horizontal="right" vertical="top"/>
    </xf>
    <xf numFmtId="3" fontId="8" fillId="2" borderId="3" xfId="0" applyNumberFormat="1" applyFont="1" applyFill="1" applyBorder="1" applyAlignment="1">
      <alignment horizontal="right" vertical="top"/>
    </xf>
    <xf numFmtId="3" fontId="8" fillId="2" borderId="0"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8" fillId="0" borderId="0" xfId="0" applyFont="1" applyBorder="1" applyAlignment="1"/>
    <xf numFmtId="3" fontId="8" fillId="0" borderId="0" xfId="0" applyNumberFormat="1" applyFont="1" applyBorder="1" applyAlignment="1"/>
    <xf numFmtId="0" fontId="8" fillId="0" borderId="0" xfId="0" applyFont="1" applyBorder="1" applyAlignment="1">
      <alignment vertical="top"/>
    </xf>
    <xf numFmtId="3" fontId="8" fillId="0" borderId="0" xfId="0" applyNumberFormat="1" applyFont="1" applyBorder="1"/>
    <xf numFmtId="0" fontId="6" fillId="0" borderId="0" xfId="0" applyFont="1" applyBorder="1" applyAlignment="1"/>
    <xf numFmtId="3" fontId="6" fillId="0" borderId="0" xfId="0" applyNumberFormat="1" applyFont="1" applyBorder="1" applyAlignment="1"/>
    <xf numFmtId="0" fontId="8" fillId="0" borderId="3" xfId="0" applyFont="1" applyBorder="1"/>
    <xf numFmtId="4" fontId="8" fillId="0" borderId="3" xfId="0" applyNumberFormat="1" applyFont="1" applyBorder="1"/>
    <xf numFmtId="0" fontId="6" fillId="0" borderId="10" xfId="0" applyFont="1" applyBorder="1"/>
    <xf numFmtId="0" fontId="6" fillId="0" borderId="4" xfId="0" applyFont="1" applyBorder="1" applyAlignment="1">
      <alignment vertical="top"/>
    </xf>
    <xf numFmtId="0" fontId="6" fillId="0" borderId="4" xfId="0" applyFont="1" applyBorder="1"/>
    <xf numFmtId="3" fontId="6" fillId="0" borderId="5" xfId="0" applyNumberFormat="1" applyFont="1" applyBorder="1"/>
    <xf numFmtId="3" fontId="8" fillId="0" borderId="43" xfId="0" applyNumberFormat="1" applyFont="1" applyBorder="1"/>
    <xf numFmtId="0" fontId="6" fillId="0" borderId="0" xfId="0" applyFont="1" applyBorder="1" applyAlignment="1">
      <alignment vertical="top"/>
    </xf>
    <xf numFmtId="3" fontId="6" fillId="0" borderId="0" xfId="0" applyNumberFormat="1" applyFont="1" applyBorder="1"/>
    <xf numFmtId="3" fontId="0" fillId="0" borderId="0" xfId="0" applyNumberFormat="1"/>
    <xf numFmtId="3" fontId="0" fillId="0" borderId="0" xfId="0" applyNumberFormat="1" applyBorder="1"/>
    <xf numFmtId="3" fontId="0" fillId="0" borderId="4" xfId="0" applyNumberFormat="1" applyBorder="1"/>
    <xf numFmtId="0" fontId="18" fillId="8" borderId="44" xfId="0" applyFont="1" applyFill="1" applyBorder="1"/>
    <xf numFmtId="0" fontId="0" fillId="8" borderId="44" xfId="0" applyFill="1" applyBorder="1"/>
    <xf numFmtId="0" fontId="18" fillId="8" borderId="0" xfId="0" applyFont="1" applyFill="1" applyBorder="1" applyAlignment="1">
      <alignment horizontal="center"/>
    </xf>
    <xf numFmtId="4" fontId="6" fillId="0" borderId="16" xfId="0" applyNumberFormat="1" applyFont="1" applyBorder="1"/>
    <xf numFmtId="0" fontId="3" fillId="0" borderId="11" xfId="0" applyFont="1" applyFill="1" applyBorder="1" applyAlignment="1">
      <alignment vertical="center"/>
    </xf>
    <xf numFmtId="4" fontId="19" fillId="0" borderId="18" xfId="0" applyNumberFormat="1" applyFont="1" applyBorder="1" applyAlignment="1"/>
    <xf numFmtId="4" fontId="6" fillId="0" borderId="0" xfId="0" applyNumberFormat="1" applyFont="1"/>
    <xf numFmtId="4" fontId="19" fillId="0" borderId="32" xfId="0" applyNumberFormat="1" applyFont="1" applyBorder="1" applyAlignment="1"/>
    <xf numFmtId="4" fontId="0" fillId="0" borderId="45" xfId="0" applyNumberFormat="1" applyBorder="1"/>
    <xf numFmtId="0" fontId="3" fillId="0" borderId="44" xfId="0" applyFont="1" applyFill="1" applyBorder="1" applyAlignment="1">
      <alignment vertical="center"/>
    </xf>
    <xf numFmtId="0" fontId="9" fillId="0" borderId="0" xfId="0" applyFont="1" applyBorder="1" applyAlignment="1"/>
    <xf numFmtId="4" fontId="6" fillId="0" borderId="45" xfId="0" applyNumberFormat="1" applyFont="1" applyBorder="1"/>
    <xf numFmtId="0" fontId="0" fillId="9" borderId="0" xfId="0" applyFill="1"/>
    <xf numFmtId="0" fontId="0" fillId="9" borderId="0" xfId="0" applyFill="1" applyBorder="1"/>
    <xf numFmtId="0" fontId="1" fillId="9" borderId="0" xfId="0" applyFont="1" applyFill="1" applyAlignment="1">
      <alignment vertical="center" wrapText="1"/>
    </xf>
    <xf numFmtId="0" fontId="2" fillId="9" borderId="0" xfId="0" applyFont="1" applyFill="1" applyAlignment="1">
      <alignment horizontal="left" vertical="center" wrapText="1"/>
    </xf>
    <xf numFmtId="0" fontId="2" fillId="9" borderId="0" xfId="0" applyFont="1" applyFill="1" applyAlignment="1">
      <alignment vertical="center"/>
    </xf>
    <xf numFmtId="0" fontId="0" fillId="0" borderId="0" xfId="0" applyBorder="1" applyAlignment="1">
      <alignment horizontal="center"/>
    </xf>
    <xf numFmtId="3" fontId="21" fillId="0" borderId="11" xfId="1" applyNumberFormat="1" applyFont="1" applyBorder="1" applyAlignment="1">
      <alignment horizontal="center" vertical="center" wrapText="1"/>
    </xf>
    <xf numFmtId="3" fontId="21" fillId="0" borderId="16" xfId="1" applyNumberFormat="1" applyFont="1" applyFill="1" applyBorder="1" applyAlignment="1">
      <alignment horizontal="center" vertical="center" wrapText="1"/>
    </xf>
    <xf numFmtId="4" fontId="18" fillId="0" borderId="0" xfId="1" applyNumberFormat="1" applyFont="1" applyBorder="1" applyAlignment="1"/>
    <xf numFmtId="0" fontId="8" fillId="0" borderId="0" xfId="0" quotePrefix="1" applyFont="1" applyBorder="1" applyAlignment="1">
      <alignment horizontal="right"/>
    </xf>
    <xf numFmtId="0" fontId="6" fillId="0" borderId="0" xfId="0" quotePrefix="1" applyFont="1" applyBorder="1" applyAlignment="1">
      <alignment horizontal="center"/>
    </xf>
    <xf numFmtId="4" fontId="0" fillId="0" borderId="3" xfId="0" applyNumberFormat="1" applyBorder="1"/>
    <xf numFmtId="0" fontId="0" fillId="0" borderId="0" xfId="0" applyFill="1" applyBorder="1"/>
    <xf numFmtId="0" fontId="0" fillId="0" borderId="15" xfId="0" applyFill="1" applyBorder="1"/>
    <xf numFmtId="0" fontId="6" fillId="0" borderId="15" xfId="0" applyFont="1" applyBorder="1" applyAlignment="1">
      <alignment horizontal="center"/>
    </xf>
    <xf numFmtId="4" fontId="9" fillId="0" borderId="45" xfId="0" applyNumberFormat="1" applyFont="1" applyBorder="1"/>
    <xf numFmtId="0" fontId="42" fillId="0" borderId="7" xfId="0" applyFont="1" applyFill="1" applyBorder="1" applyAlignment="1">
      <alignment horizontal="left" vertical="center"/>
    </xf>
    <xf numFmtId="0" fontId="42" fillId="0" borderId="7" xfId="0" quotePrefix="1" applyFont="1" applyFill="1" applyBorder="1" applyAlignment="1">
      <alignment horizontal="left" vertical="center"/>
    </xf>
    <xf numFmtId="4" fontId="42" fillId="0" borderId="7" xfId="0" quotePrefix="1" applyNumberFormat="1" applyFont="1" applyFill="1" applyBorder="1" applyAlignment="1">
      <alignment horizontal="left" vertical="center" wrapText="1"/>
    </xf>
    <xf numFmtId="0" fontId="5" fillId="0" borderId="0" xfId="0" applyFont="1" applyAlignment="1">
      <alignment vertical="center" wrapText="1"/>
    </xf>
    <xf numFmtId="0" fontId="9" fillId="0" borderId="8" xfId="0" applyFont="1" applyBorder="1" applyAlignment="1">
      <alignment horizontal="center" shrinkToFit="1"/>
    </xf>
    <xf numFmtId="4" fontId="27" fillId="0" borderId="0" xfId="1" quotePrefix="1" applyNumberFormat="1" applyFont="1" applyBorder="1" applyAlignment="1">
      <alignment horizontal="right"/>
    </xf>
    <xf numFmtId="0" fontId="0" fillId="0" borderId="0" xfId="0" applyFill="1"/>
    <xf numFmtId="0" fontId="6" fillId="0" borderId="0" xfId="0" applyFont="1" applyFill="1" applyAlignment="1">
      <alignment horizontal="right"/>
    </xf>
    <xf numFmtId="0" fontId="6" fillId="0" borderId="0" xfId="0" quotePrefix="1" applyFont="1" applyFill="1" applyAlignment="1">
      <alignment horizontal="left"/>
    </xf>
    <xf numFmtId="0" fontId="6" fillId="0" borderId="0" xfId="0" applyFont="1" applyFill="1"/>
    <xf numFmtId="0" fontId="34" fillId="4" borderId="22" xfId="0" applyFont="1" applyFill="1" applyBorder="1" applyAlignment="1">
      <alignment vertical="center" wrapText="1"/>
    </xf>
    <xf numFmtId="0" fontId="7" fillId="4" borderId="22" xfId="0" applyFont="1" applyFill="1" applyBorder="1" applyAlignment="1">
      <alignment horizontal="center" vertical="center" wrapText="1"/>
    </xf>
    <xf numFmtId="0" fontId="5" fillId="4" borderId="7" xfId="0" applyFont="1" applyFill="1" applyBorder="1" applyAlignment="1">
      <alignment horizontal="center" vertical="center"/>
    </xf>
    <xf numFmtId="0" fontId="10" fillId="4" borderId="28" xfId="0" applyFont="1" applyFill="1" applyBorder="1" applyAlignment="1">
      <alignment vertical="center"/>
    </xf>
    <xf numFmtId="0" fontId="24" fillId="4" borderId="7" xfId="0" applyFont="1" applyFill="1" applyBorder="1" applyAlignment="1">
      <alignment horizontal="center" vertical="center"/>
    </xf>
    <xf numFmtId="0" fontId="24" fillId="4" borderId="14" xfId="0" applyFont="1" applyFill="1" applyBorder="1" applyAlignment="1">
      <alignment horizontal="center" vertical="center"/>
    </xf>
    <xf numFmtId="0" fontId="7" fillId="4" borderId="16" xfId="0" applyFont="1" applyFill="1" applyBorder="1" applyAlignment="1">
      <alignment horizontal="center" vertical="center"/>
    </xf>
    <xf numFmtId="0" fontId="0" fillId="4" borderId="16" xfId="0" applyFill="1" applyBorder="1"/>
    <xf numFmtId="0" fontId="6" fillId="4" borderId="26" xfId="0" applyFont="1" applyFill="1" applyBorder="1"/>
    <xf numFmtId="0" fontId="6" fillId="4" borderId="12" xfId="0" applyFont="1" applyFill="1" applyBorder="1"/>
    <xf numFmtId="0" fontId="6" fillId="4" borderId="27" xfId="0" applyFont="1" applyFill="1" applyBorder="1"/>
    <xf numFmtId="0" fontId="0" fillId="4" borderId="15" xfId="0" applyFill="1" applyBorder="1"/>
    <xf numFmtId="0" fontId="0" fillId="4" borderId="28" xfId="0" applyFill="1" applyBorder="1"/>
    <xf numFmtId="0" fontId="25" fillId="4" borderId="16" xfId="0" applyFont="1" applyFill="1" applyBorder="1" applyAlignment="1">
      <alignment horizontal="center" vertical="center"/>
    </xf>
    <xf numFmtId="0" fontId="5" fillId="4" borderId="15" xfId="0" applyFont="1" applyFill="1" applyBorder="1" applyAlignment="1">
      <alignment horizontal="center"/>
    </xf>
    <xf numFmtId="4" fontId="35" fillId="4" borderId="15" xfId="0" applyNumberFormat="1" applyFont="1" applyFill="1" applyBorder="1"/>
    <xf numFmtId="4" fontId="35" fillId="4" borderId="0" xfId="0" applyNumberFormat="1" applyFont="1" applyFill="1" applyBorder="1"/>
    <xf numFmtId="4" fontId="35" fillId="4" borderId="28" xfId="0" applyNumberFormat="1" applyFont="1" applyFill="1" applyBorder="1"/>
    <xf numFmtId="0" fontId="18" fillId="4" borderId="28" xfId="0" applyFont="1" applyFill="1" applyBorder="1"/>
    <xf numFmtId="4" fontId="27" fillId="4" borderId="16" xfId="0" applyNumberFormat="1" applyFont="1" applyFill="1" applyBorder="1"/>
    <xf numFmtId="0" fontId="17" fillId="4" borderId="16" xfId="0" applyFont="1" applyFill="1" applyBorder="1" applyAlignment="1">
      <alignment vertical="center"/>
    </xf>
    <xf numFmtId="0" fontId="36" fillId="4" borderId="13" xfId="0" applyFont="1" applyFill="1" applyBorder="1"/>
    <xf numFmtId="4" fontId="36" fillId="4" borderId="13" xfId="0" applyNumberFormat="1" applyFont="1" applyFill="1" applyBorder="1"/>
    <xf numFmtId="4" fontId="36" fillId="4" borderId="44" xfId="0" applyNumberFormat="1" applyFont="1" applyFill="1" applyBorder="1"/>
    <xf numFmtId="4" fontId="36" fillId="4" borderId="46" xfId="0" applyNumberFormat="1" applyFont="1" applyFill="1" applyBorder="1"/>
    <xf numFmtId="0" fontId="26" fillId="4" borderId="28" xfId="0" applyFont="1" applyFill="1" applyBorder="1"/>
    <xf numFmtId="4" fontId="26" fillId="4" borderId="16" xfId="0" applyNumberFormat="1" applyFont="1" applyFill="1" applyBorder="1"/>
    <xf numFmtId="0" fontId="36" fillId="4" borderId="26" xfId="0" applyFont="1" applyFill="1" applyBorder="1"/>
    <xf numFmtId="4" fontId="36" fillId="4" borderId="12" xfId="0" applyNumberFormat="1" applyFont="1" applyFill="1" applyBorder="1"/>
    <xf numFmtId="4" fontId="36" fillId="4" borderId="27" xfId="0" applyNumberFormat="1" applyFont="1" applyFill="1" applyBorder="1"/>
    <xf numFmtId="4" fontId="36" fillId="4" borderId="26" xfId="0" applyNumberFormat="1" applyFont="1" applyFill="1" applyBorder="1"/>
    <xf numFmtId="4" fontId="26" fillId="4" borderId="54" xfId="0" applyNumberFormat="1" applyFont="1" applyFill="1" applyBorder="1"/>
    <xf numFmtId="4" fontId="35" fillId="4" borderId="0" xfId="0" applyNumberFormat="1" applyFont="1" applyFill="1" applyBorder="1" applyAlignment="1">
      <alignment vertical="center"/>
    </xf>
    <xf numFmtId="4" fontId="27" fillId="4" borderId="54" xfId="0" applyNumberFormat="1" applyFont="1" applyFill="1" applyBorder="1"/>
    <xf numFmtId="0" fontId="0" fillId="4" borderId="16" xfId="0" applyFill="1" applyBorder="1" applyAlignment="1">
      <alignment vertical="center"/>
    </xf>
    <xf numFmtId="4" fontId="37" fillId="4" borderId="44" xfId="0" applyNumberFormat="1" applyFont="1" applyFill="1" applyBorder="1"/>
    <xf numFmtId="4" fontId="37" fillId="4" borderId="46" xfId="0" applyNumberFormat="1" applyFont="1" applyFill="1" applyBorder="1"/>
    <xf numFmtId="4" fontId="26" fillId="4" borderId="47" xfId="0" applyNumberFormat="1" applyFont="1" applyFill="1" applyBorder="1"/>
    <xf numFmtId="0" fontId="28" fillId="4" borderId="26" xfId="0" applyFont="1" applyFill="1" applyBorder="1"/>
    <xf numFmtId="0" fontId="28" fillId="4" borderId="12" xfId="0" applyFont="1" applyFill="1" applyBorder="1"/>
    <xf numFmtId="0" fontId="28" fillId="4" borderId="27" xfId="0" applyFont="1" applyFill="1" applyBorder="1"/>
    <xf numFmtId="0" fontId="18" fillId="4" borderId="16" xfId="0" applyFont="1" applyFill="1" applyBorder="1"/>
    <xf numFmtId="0" fontId="18" fillId="4" borderId="54" xfId="0" applyFont="1" applyFill="1" applyBorder="1"/>
    <xf numFmtId="0" fontId="6" fillId="4" borderId="15" xfId="0" applyFont="1" applyFill="1" applyBorder="1"/>
    <xf numFmtId="0" fontId="0" fillId="4" borderId="9" xfId="0" applyFill="1" applyBorder="1"/>
    <xf numFmtId="0" fontId="0" fillId="4" borderId="0" xfId="0" applyFill="1" applyBorder="1"/>
    <xf numFmtId="0" fontId="18" fillId="4" borderId="0" xfId="0" applyFont="1" applyFill="1" applyBorder="1"/>
    <xf numFmtId="0" fontId="18" fillId="4" borderId="12" xfId="0" applyFont="1" applyFill="1" applyBorder="1"/>
    <xf numFmtId="0" fontId="18" fillId="4" borderId="66" xfId="0" applyFont="1" applyFill="1" applyBorder="1"/>
    <xf numFmtId="0" fontId="18" fillId="4" borderId="3" xfId="0" applyFont="1" applyFill="1" applyBorder="1"/>
    <xf numFmtId="4" fontId="35" fillId="4" borderId="6" xfId="0" applyNumberFormat="1" applyFont="1" applyFill="1" applyBorder="1"/>
    <xf numFmtId="0" fontId="28" fillId="4" borderId="0" xfId="0" applyFont="1" applyFill="1" applyBorder="1"/>
    <xf numFmtId="4" fontId="28" fillId="4" borderId="0" xfId="0" applyNumberFormat="1" applyFont="1" applyFill="1" applyBorder="1"/>
    <xf numFmtId="4" fontId="18" fillId="4" borderId="0" xfId="0" applyNumberFormat="1" applyFont="1" applyFill="1" applyBorder="1"/>
    <xf numFmtId="164" fontId="28" fillId="4" borderId="0" xfId="0" applyNumberFormat="1" applyFont="1" applyFill="1" applyBorder="1"/>
    <xf numFmtId="4" fontId="28" fillId="4" borderId="0" xfId="0" applyNumberFormat="1" applyFont="1" applyFill="1" applyBorder="1" applyAlignment="1">
      <alignment horizontal="center" vertical="center"/>
    </xf>
    <xf numFmtId="4" fontId="18" fillId="4" borderId="0" xfId="0" applyNumberFormat="1" applyFont="1" applyFill="1" applyBorder="1" applyAlignment="1">
      <alignment horizontal="center" vertical="center"/>
    </xf>
    <xf numFmtId="4" fontId="18" fillId="4" borderId="3" xfId="0" applyNumberFormat="1" applyFont="1" applyFill="1" applyBorder="1"/>
    <xf numFmtId="4" fontId="39" fillId="4" borderId="0" xfId="0" applyNumberFormat="1" applyFont="1" applyFill="1" applyBorder="1"/>
    <xf numFmtId="4" fontId="40" fillId="4" borderId="0" xfId="0" applyNumberFormat="1" applyFont="1" applyFill="1" applyBorder="1"/>
    <xf numFmtId="0" fontId="0" fillId="4" borderId="10" xfId="0" applyFill="1" applyBorder="1"/>
    <xf numFmtId="0" fontId="0" fillId="4" borderId="4" xfId="0" applyFill="1" applyBorder="1"/>
    <xf numFmtId="0" fontId="18" fillId="4" borderId="4" xfId="0" applyFont="1" applyFill="1" applyBorder="1"/>
    <xf numFmtId="0" fontId="18" fillId="4" borderId="5" xfId="0" applyFont="1" applyFill="1" applyBorder="1"/>
    <xf numFmtId="0" fontId="11" fillId="4" borderId="24" xfId="0" applyFont="1" applyFill="1" applyBorder="1" applyAlignment="1">
      <alignment vertical="center" wrapText="1"/>
    </xf>
    <xf numFmtId="0" fontId="11" fillId="4" borderId="24"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6" fillId="4" borderId="28" xfId="0" applyFont="1" applyFill="1" applyBorder="1"/>
    <xf numFmtId="0" fontId="8" fillId="4" borderId="9" xfId="0" applyFont="1" applyFill="1" applyBorder="1"/>
    <xf numFmtId="0" fontId="3" fillId="4" borderId="16" xfId="0" applyFont="1" applyFill="1" applyBorder="1" applyAlignment="1"/>
    <xf numFmtId="0" fontId="5" fillId="4" borderId="16" xfId="0" applyFont="1" applyFill="1" applyBorder="1" applyAlignment="1"/>
    <xf numFmtId="0" fontId="5" fillId="4" borderId="7" xfId="0" quotePrefix="1" applyFont="1" applyFill="1" applyBorder="1" applyAlignment="1">
      <alignment horizontal="center" vertical="center"/>
    </xf>
    <xf numFmtId="0" fontId="5" fillId="4" borderId="25" xfId="0" quotePrefix="1" applyFont="1" applyFill="1" applyBorder="1" applyAlignment="1">
      <alignment horizontal="center" vertical="center"/>
    </xf>
    <xf numFmtId="0" fontId="5" fillId="4" borderId="7" xfId="0" quotePrefix="1" applyFont="1" applyFill="1" applyBorder="1" applyAlignment="1">
      <alignment horizontal="left" vertical="center"/>
    </xf>
    <xf numFmtId="0" fontId="24" fillId="3" borderId="11" xfId="0" quotePrefix="1" applyFont="1" applyFill="1" applyBorder="1" applyAlignment="1">
      <alignment horizontal="center" vertical="center" wrapText="1"/>
    </xf>
    <xf numFmtId="4" fontId="18" fillId="0" borderId="8" xfId="1" applyNumberFormat="1" applyFont="1" applyFill="1" applyBorder="1"/>
    <xf numFmtId="4" fontId="18" fillId="0" borderId="22" xfId="1" applyNumberFormat="1" applyFont="1" applyFill="1" applyBorder="1"/>
    <xf numFmtId="4" fontId="18" fillId="0" borderId="9" xfId="1" applyNumberFormat="1" applyFont="1" applyFill="1" applyBorder="1"/>
    <xf numFmtId="4" fontId="18" fillId="0" borderId="16" xfId="1" applyNumberFormat="1" applyFont="1" applyFill="1" applyBorder="1"/>
    <xf numFmtId="4" fontId="18" fillId="0" borderId="23" xfId="1" applyNumberFormat="1" applyFont="1" applyFill="1" applyBorder="1"/>
    <xf numFmtId="0" fontId="42" fillId="0" borderId="0" xfId="0" applyFont="1"/>
    <xf numFmtId="4" fontId="19" fillId="0" borderId="9" xfId="1" applyNumberFormat="1" applyFont="1" applyFill="1" applyBorder="1"/>
    <xf numFmtId="4" fontId="19" fillId="0" borderId="16" xfId="1" applyNumberFormat="1" applyFont="1" applyFill="1" applyBorder="1"/>
    <xf numFmtId="0" fontId="42" fillId="0" borderId="35" xfId="1" applyFont="1" applyBorder="1"/>
    <xf numFmtId="4" fontId="19" fillId="0" borderId="10" xfId="1" applyNumberFormat="1" applyFont="1" applyFill="1" applyBorder="1"/>
    <xf numFmtId="4" fontId="19" fillId="0" borderId="23" xfId="1" applyNumberFormat="1" applyFont="1" applyFill="1" applyBorder="1"/>
    <xf numFmtId="0" fontId="42" fillId="0" borderId="35" xfId="1" applyFont="1" applyBorder="1" applyAlignment="1">
      <alignment horizontal="left"/>
    </xf>
    <xf numFmtId="0" fontId="42" fillId="0" borderId="0" xfId="1" applyFont="1" applyBorder="1"/>
    <xf numFmtId="4" fontId="19" fillId="0" borderId="0" xfId="1" applyNumberFormat="1" applyFont="1" applyBorder="1" applyAlignment="1">
      <alignment horizontal="right"/>
    </xf>
    <xf numFmtId="4" fontId="19" fillId="0" borderId="0" xfId="1" applyNumberFormat="1" applyFont="1" applyBorder="1"/>
    <xf numFmtId="0" fontId="18" fillId="0" borderId="0" xfId="1" applyFont="1" applyBorder="1" applyAlignment="1">
      <alignment horizontal="center" vertical="center"/>
    </xf>
    <xf numFmtId="0" fontId="19" fillId="0" borderId="0" xfId="1" applyFont="1" applyBorder="1"/>
    <xf numFmtId="4" fontId="27" fillId="0" borderId="6" xfId="1" applyNumberFormat="1" applyFont="1" applyBorder="1" applyAlignment="1">
      <alignment horizontal="right" vertical="center"/>
    </xf>
    <xf numFmtId="4" fontId="42" fillId="0" borderId="0" xfId="0" applyNumberFormat="1" applyFont="1"/>
    <xf numFmtId="0" fontId="47" fillId="0" borderId="7" xfId="0" applyFont="1" applyBorder="1" applyAlignment="1">
      <alignment horizontal="center"/>
    </xf>
    <xf numFmtId="0" fontId="47" fillId="0" borderId="7" xfId="0" applyFont="1" applyBorder="1" applyAlignment="1">
      <alignment horizontal="center" vertical="center"/>
    </xf>
    <xf numFmtId="4" fontId="47" fillId="0" borderId="0" xfId="0" applyNumberFormat="1" applyFont="1" applyAlignment="1">
      <alignment horizontal="right" vertical="center"/>
    </xf>
    <xf numFmtId="0" fontId="19" fillId="0" borderId="0" xfId="0" applyFont="1"/>
    <xf numFmtId="4" fontId="50" fillId="0" borderId="7" xfId="0" applyNumberFormat="1" applyFont="1" applyBorder="1" applyAlignment="1">
      <alignment horizontal="right"/>
    </xf>
    <xf numFmtId="4" fontId="19" fillId="0" borderId="0" xfId="0" applyNumberFormat="1" applyFont="1"/>
    <xf numFmtId="4" fontId="19" fillId="0" borderId="0" xfId="0" applyNumberFormat="1" applyFont="1" applyAlignment="1">
      <alignment horizontal="center"/>
    </xf>
    <xf numFmtId="4" fontId="19" fillId="0" borderId="0" xfId="0" applyNumberFormat="1" applyFont="1" applyAlignment="1">
      <alignment horizontal="right" vertical="center"/>
    </xf>
    <xf numFmtId="0" fontId="47" fillId="0" borderId="0" xfId="0" applyFont="1"/>
    <xf numFmtId="4" fontId="51" fillId="0" borderId="6" xfId="0" applyNumberFormat="1" applyFont="1" applyBorder="1"/>
    <xf numFmtId="0" fontId="19" fillId="0" borderId="7" xfId="0" applyFont="1" applyBorder="1" applyAlignment="1">
      <alignment horizontal="center"/>
    </xf>
    <xf numFmtId="0" fontId="42" fillId="0" borderId="0" xfId="0" applyFont="1" applyAlignment="1">
      <alignment horizontal="center" vertical="center"/>
    </xf>
    <xf numFmtId="0" fontId="42" fillId="0" borderId="7" xfId="0" applyFont="1" applyBorder="1" applyAlignment="1">
      <alignment horizontal="center"/>
    </xf>
    <xf numFmtId="3" fontId="8" fillId="0" borderId="1" xfId="0" applyNumberFormat="1" applyFont="1" applyFill="1" applyBorder="1" applyAlignment="1">
      <alignment horizontal="right" vertical="top"/>
    </xf>
    <xf numFmtId="3" fontId="8" fillId="0" borderId="0" xfId="0" applyNumberFormat="1" applyFont="1" applyFill="1" applyBorder="1"/>
    <xf numFmtId="43" fontId="0" fillId="0" borderId="0" xfId="3" applyFont="1"/>
    <xf numFmtId="43" fontId="6" fillId="0" borderId="0" xfId="3" applyFont="1"/>
    <xf numFmtId="43" fontId="8" fillId="0" borderId="0" xfId="0" applyNumberFormat="1" applyFont="1" applyBorder="1"/>
    <xf numFmtId="43" fontId="0" fillId="0" borderId="0" xfId="0" applyNumberFormat="1"/>
    <xf numFmtId="43" fontId="6" fillId="0" borderId="0" xfId="0" applyNumberFormat="1" applyFont="1"/>
    <xf numFmtId="0" fontId="5" fillId="0" borderId="7" xfId="0" applyFont="1" applyBorder="1" applyAlignment="1">
      <alignment horizontal="center"/>
    </xf>
    <xf numFmtId="4" fontId="5" fillId="0" borderId="16" xfId="0" applyNumberFormat="1" applyFont="1" applyBorder="1"/>
    <xf numFmtId="4" fontId="5" fillId="0" borderId="17" xfId="0" applyNumberFormat="1" applyFont="1" applyBorder="1"/>
    <xf numFmtId="4" fontId="5" fillId="0" borderId="0" xfId="0" applyNumberFormat="1" applyFont="1" applyBorder="1"/>
    <xf numFmtId="4" fontId="5" fillId="0" borderId="6" xfId="0" applyNumberFormat="1" applyFont="1" applyBorder="1" applyAlignment="1">
      <alignment horizontal="right"/>
    </xf>
    <xf numFmtId="0" fontId="52" fillId="0" borderId="0" xfId="0" applyFont="1" applyAlignment="1">
      <alignment horizontal="right"/>
    </xf>
    <xf numFmtId="0" fontId="6" fillId="0" borderId="0" xfId="0" applyFont="1" applyBorder="1" applyAlignment="1">
      <alignment horizontal="left"/>
    </xf>
    <xf numFmtId="0" fontId="0" fillId="0" borderId="0" xfId="0" applyBorder="1" applyAlignment="1"/>
    <xf numFmtId="4" fontId="8" fillId="0" borderId="0" xfId="0" applyNumberFormat="1" applyFont="1" applyBorder="1" applyAlignment="1"/>
    <xf numFmtId="10" fontId="8" fillId="0" borderId="0" xfId="0" applyNumberFormat="1" applyFont="1" applyBorder="1" applyAlignment="1"/>
    <xf numFmtId="4" fontId="8" fillId="0" borderId="6" xfId="0" applyNumberFormat="1" applyFont="1" applyBorder="1" applyAlignment="1"/>
    <xf numFmtId="0" fontId="47" fillId="0" borderId="14" xfId="0" applyFont="1" applyBorder="1" applyAlignment="1">
      <alignment horizontal="left"/>
    </xf>
    <xf numFmtId="0" fontId="47" fillId="0" borderId="18" xfId="0" applyFont="1" applyBorder="1" applyAlignment="1">
      <alignment horizontal="left"/>
    </xf>
    <xf numFmtId="0" fontId="47" fillId="0" borderId="19" xfId="0" applyFont="1" applyBorder="1" applyAlignment="1">
      <alignment horizontal="left"/>
    </xf>
    <xf numFmtId="3" fontId="0" fillId="0" borderId="3" xfId="0" applyNumberFormat="1" applyBorder="1"/>
    <xf numFmtId="3" fontId="6" fillId="0" borderId="0" xfId="0" quotePrefix="1" applyNumberFormat="1" applyFont="1" applyBorder="1" applyAlignment="1">
      <alignment horizontal="center"/>
    </xf>
    <xf numFmtId="3" fontId="6" fillId="0" borderId="0" xfId="0" applyNumberFormat="1" applyFont="1" applyFill="1" applyBorder="1" applyAlignment="1">
      <alignment horizontal="center"/>
    </xf>
    <xf numFmtId="9" fontId="6" fillId="0" borderId="0" xfId="2" applyFont="1"/>
    <xf numFmtId="4" fontId="47" fillId="2" borderId="7" xfId="0" applyNumberFormat="1" applyFont="1" applyFill="1" applyBorder="1" applyAlignment="1">
      <alignment vertical="center"/>
    </xf>
    <xf numFmtId="4" fontId="47" fillId="0" borderId="0" xfId="0" applyNumberFormat="1" applyFont="1" applyAlignment="1">
      <alignment vertical="center"/>
    </xf>
    <xf numFmtId="4" fontId="27" fillId="2" borderId="7" xfId="0" applyNumberFormat="1" applyFont="1" applyFill="1" applyBorder="1" applyAlignment="1">
      <alignment vertical="center"/>
    </xf>
    <xf numFmtId="4" fontId="47" fillId="0" borderId="0" xfId="0" applyNumberFormat="1" applyFont="1" applyAlignment="1">
      <alignment horizontal="center" vertical="center"/>
    </xf>
    <xf numFmtId="4" fontId="50" fillId="0" borderId="7" xfId="0" applyNumberFormat="1" applyFont="1" applyBorder="1" applyAlignment="1">
      <alignment horizontal="right" vertical="center"/>
    </xf>
    <xf numFmtId="0" fontId="19" fillId="0" borderId="0" xfId="0" applyFont="1" applyAlignment="1">
      <alignment vertical="center"/>
    </xf>
    <xf numFmtId="43" fontId="8" fillId="0" borderId="0" xfId="3" applyFont="1"/>
    <xf numFmtId="43" fontId="0" fillId="0" borderId="0" xfId="0" applyNumberFormat="1" applyBorder="1"/>
    <xf numFmtId="43" fontId="8" fillId="0" borderId="0" xfId="3" applyFont="1" applyBorder="1"/>
    <xf numFmtId="43" fontId="0" fillId="0" borderId="4" xfId="0" applyNumberFormat="1" applyBorder="1"/>
    <xf numFmtId="0" fontId="54" fillId="0" borderId="34" xfId="1" applyFont="1" applyBorder="1" applyAlignment="1">
      <alignment horizontal="left"/>
    </xf>
    <xf numFmtId="0" fontId="55" fillId="0" borderId="34" xfId="1" applyFont="1" applyBorder="1" applyAlignment="1">
      <alignment horizontal="right"/>
    </xf>
    <xf numFmtId="0" fontId="8" fillId="2" borderId="1" xfId="0" applyFont="1" applyFill="1" applyBorder="1" applyAlignment="1">
      <alignment horizontal="left" vertical="top"/>
    </xf>
    <xf numFmtId="0" fontId="8" fillId="2" borderId="1" xfId="0" applyFont="1" applyFill="1" applyBorder="1" applyAlignment="1">
      <alignment horizontal="left" vertical="top" wrapText="1"/>
    </xf>
    <xf numFmtId="0" fontId="8" fillId="2" borderId="0" xfId="0" applyFont="1" applyFill="1" applyBorder="1" applyAlignment="1">
      <alignment horizontal="left" vertical="top"/>
    </xf>
    <xf numFmtId="0" fontId="8" fillId="2" borderId="0" xfId="0" applyFont="1" applyFill="1" applyBorder="1" applyAlignment="1">
      <alignment horizontal="left"/>
    </xf>
    <xf numFmtId="0" fontId="8" fillId="2" borderId="0" xfId="0" applyFont="1" applyFill="1" applyBorder="1" applyAlignment="1">
      <alignment horizontal="left" vertical="top" wrapText="1"/>
    </xf>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0" fillId="0" borderId="75" xfId="0" applyBorder="1"/>
    <xf numFmtId="0" fontId="0" fillId="0" borderId="76" xfId="0" applyBorder="1"/>
    <xf numFmtId="0" fontId="0" fillId="0" borderId="77" xfId="0" applyBorder="1"/>
    <xf numFmtId="0" fontId="6" fillId="8" borderId="0" xfId="0" quotePrefix="1" applyFont="1" applyFill="1" applyAlignment="1">
      <alignment horizontal="left"/>
    </xf>
    <xf numFmtId="0" fontId="6" fillId="0" borderId="0" xfId="0" applyFont="1" applyBorder="1" applyAlignment="1">
      <alignment horizontal="right"/>
    </xf>
    <xf numFmtId="0" fontId="6" fillId="0" borderId="0" xfId="0" quotePrefix="1" applyFont="1" applyBorder="1" applyAlignment="1">
      <alignment horizontal="right"/>
    </xf>
    <xf numFmtId="0" fontId="6" fillId="0" borderId="0" xfId="0" applyFont="1" applyAlignment="1">
      <alignment horizontal="right"/>
    </xf>
    <xf numFmtId="0" fontId="0" fillId="0" borderId="0" xfId="0" applyAlignment="1">
      <alignment horizontal="right"/>
    </xf>
    <xf numFmtId="0" fontId="8" fillId="0" borderId="0" xfId="0" applyFont="1" applyBorder="1" applyAlignment="1">
      <alignment horizontal="right"/>
    </xf>
    <xf numFmtId="0" fontId="5" fillId="8" borderId="0" xfId="0" quotePrefix="1" applyFont="1" applyFill="1" applyBorder="1" applyAlignment="1">
      <alignment horizontal="left"/>
    </xf>
    <xf numFmtId="0" fontId="0" fillId="0" borderId="0" xfId="0" quotePrefix="1" applyFill="1" applyAlignment="1">
      <alignment horizontal="right"/>
    </xf>
    <xf numFmtId="0" fontId="6" fillId="4" borderId="0" xfId="0" applyFont="1" applyFill="1" applyBorder="1"/>
    <xf numFmtId="0" fontId="5" fillId="4" borderId="15" xfId="0" applyFont="1" applyFill="1" applyBorder="1" applyAlignment="1">
      <alignment horizontal="center" vertical="center" wrapText="1"/>
    </xf>
    <xf numFmtId="0" fontId="5" fillId="4" borderId="0" xfId="0" applyFont="1" applyFill="1" applyBorder="1" applyAlignment="1">
      <alignment horizontal="center"/>
    </xf>
    <xf numFmtId="0" fontId="6" fillId="4" borderId="28" xfId="0" applyFont="1" applyFill="1" applyBorder="1" applyAlignment="1">
      <alignment vertical="top"/>
    </xf>
    <xf numFmtId="0" fontId="6" fillId="0" borderId="0" xfId="0" applyFont="1" applyAlignment="1">
      <alignment vertical="center"/>
    </xf>
    <xf numFmtId="0" fontId="6" fillId="0" borderId="0" xfId="0" applyFont="1" applyAlignment="1"/>
    <xf numFmtId="165" fontId="6" fillId="0" borderId="0" xfId="2" applyNumberFormat="1" applyFont="1" applyAlignment="1">
      <alignment horizontal="center"/>
    </xf>
    <xf numFmtId="0" fontId="6" fillId="4" borderId="67" xfId="0" applyFont="1" applyFill="1" applyBorder="1"/>
    <xf numFmtId="0" fontId="6" fillId="4" borderId="11" xfId="0" applyFont="1" applyFill="1" applyBorder="1"/>
    <xf numFmtId="0" fontId="6" fillId="4" borderId="29" xfId="0" applyFont="1" applyFill="1" applyBorder="1"/>
    <xf numFmtId="0" fontId="6" fillId="4" borderId="9" xfId="0" applyFont="1" applyFill="1" applyBorder="1"/>
    <xf numFmtId="0" fontId="6" fillId="4" borderId="16" xfId="0" applyFont="1" applyFill="1" applyBorder="1"/>
    <xf numFmtId="0" fontId="57" fillId="4" borderId="15" xfId="0" applyFont="1" applyFill="1" applyBorder="1"/>
    <xf numFmtId="0" fontId="57" fillId="4" borderId="0" xfId="0" applyFont="1" applyFill="1" applyBorder="1"/>
    <xf numFmtId="0" fontId="57" fillId="4" borderId="3" xfId="0" applyFont="1" applyFill="1" applyBorder="1"/>
    <xf numFmtId="0" fontId="57" fillId="0" borderId="0" xfId="0" applyFont="1"/>
    <xf numFmtId="4" fontId="8" fillId="4" borderId="36" xfId="0" applyNumberFormat="1" applyFont="1" applyFill="1" applyBorder="1" applyAlignment="1">
      <alignment vertical="top"/>
    </xf>
    <xf numFmtId="4" fontId="8" fillId="4" borderId="37" xfId="0" applyNumberFormat="1" applyFont="1" applyFill="1" applyBorder="1" applyAlignment="1">
      <alignment vertical="top"/>
    </xf>
    <xf numFmtId="4" fontId="8" fillId="4" borderId="28" xfId="0" applyNumberFormat="1" applyFont="1" applyFill="1" applyBorder="1" applyAlignment="1">
      <alignment vertical="top"/>
    </xf>
    <xf numFmtId="0" fontId="8" fillId="4" borderId="0" xfId="0" applyFont="1" applyFill="1" applyBorder="1" applyAlignment="1">
      <alignment vertical="top"/>
    </xf>
    <xf numFmtId="4" fontId="8" fillId="4" borderId="0" xfId="0" applyNumberFormat="1" applyFont="1" applyFill="1" applyBorder="1" applyAlignment="1">
      <alignment vertical="top"/>
    </xf>
    <xf numFmtId="4" fontId="8" fillId="4" borderId="40" xfId="0" applyNumberFormat="1" applyFont="1" applyFill="1" applyBorder="1" applyAlignment="1">
      <alignment vertical="top"/>
    </xf>
    <xf numFmtId="4" fontId="8" fillId="4" borderId="15" xfId="0" applyNumberFormat="1" applyFont="1" applyFill="1" applyBorder="1" applyAlignment="1">
      <alignment vertical="top"/>
    </xf>
    <xf numFmtId="0" fontId="57" fillId="4" borderId="0" xfId="0" applyFont="1" applyFill="1" applyBorder="1" applyAlignment="1">
      <alignment vertical="top"/>
    </xf>
    <xf numFmtId="4" fontId="57" fillId="4" borderId="15" xfId="0" applyNumberFormat="1" applyFont="1" applyFill="1" applyBorder="1" applyAlignment="1">
      <alignment vertical="top"/>
    </xf>
    <xf numFmtId="4" fontId="57" fillId="4" borderId="37" xfId="0" applyNumberFormat="1" applyFont="1" applyFill="1" applyBorder="1" applyAlignment="1">
      <alignment vertical="top"/>
    </xf>
    <xf numFmtId="4" fontId="57" fillId="4" borderId="42" xfId="0" applyNumberFormat="1" applyFont="1" applyFill="1" applyBorder="1" applyAlignment="1">
      <alignment vertical="top"/>
    </xf>
    <xf numFmtId="0" fontId="6" fillId="4" borderId="15" xfId="0" applyFont="1" applyFill="1" applyBorder="1" applyAlignment="1">
      <alignment vertical="top"/>
    </xf>
    <xf numFmtId="0" fontId="6" fillId="4" borderId="0" xfId="0" applyFont="1" applyFill="1" applyBorder="1" applyAlignment="1">
      <alignment vertical="top"/>
    </xf>
    <xf numFmtId="0" fontId="6" fillId="4" borderId="38" xfId="0" applyFont="1" applyFill="1" applyBorder="1" applyAlignment="1">
      <alignment vertical="top"/>
    </xf>
    <xf numFmtId="0" fontId="6" fillId="4" borderId="39" xfId="0" applyFont="1" applyFill="1" applyBorder="1" applyAlignment="1">
      <alignment vertical="top"/>
    </xf>
    <xf numFmtId="0" fontId="6" fillId="4" borderId="41" xfId="0" applyFont="1" applyFill="1" applyBorder="1" applyAlignment="1">
      <alignment vertical="top"/>
    </xf>
    <xf numFmtId="0" fontId="57" fillId="4" borderId="41" xfId="0" applyFont="1" applyFill="1" applyBorder="1" applyAlignment="1">
      <alignment vertical="top"/>
    </xf>
    <xf numFmtId="0" fontId="57" fillId="4" borderId="3" xfId="0" applyFont="1" applyFill="1" applyBorder="1" applyAlignment="1">
      <alignment vertical="top"/>
    </xf>
    <xf numFmtId="4" fontId="6" fillId="0" borderId="0" xfId="0" applyNumberFormat="1" applyFont="1" applyAlignment="1">
      <alignment horizontal="center" vertical="center"/>
    </xf>
    <xf numFmtId="0" fontId="59" fillId="4" borderId="16" xfId="1" applyFont="1" applyFill="1" applyBorder="1" applyAlignment="1">
      <alignment vertical="top"/>
    </xf>
    <xf numFmtId="0" fontId="57" fillId="4" borderId="15" xfId="0" applyFont="1" applyFill="1" applyBorder="1" applyAlignment="1">
      <alignment vertical="top"/>
    </xf>
    <xf numFmtId="0" fontId="57" fillId="4" borderId="28" xfId="0" applyFont="1" applyFill="1" applyBorder="1" applyAlignment="1">
      <alignment vertical="top"/>
    </xf>
    <xf numFmtId="4" fontId="57" fillId="4" borderId="0" xfId="0" applyNumberFormat="1" applyFont="1" applyFill="1" applyBorder="1" applyAlignment="1">
      <alignment vertical="top"/>
    </xf>
    <xf numFmtId="4" fontId="57" fillId="4" borderId="28" xfId="0" applyNumberFormat="1" applyFont="1" applyFill="1" applyBorder="1" applyAlignment="1">
      <alignment vertical="top"/>
    </xf>
    <xf numFmtId="4" fontId="57" fillId="4" borderId="3" xfId="0" applyNumberFormat="1" applyFont="1" applyFill="1" applyBorder="1" applyAlignment="1">
      <alignment vertical="top"/>
    </xf>
    <xf numFmtId="0" fontId="6" fillId="0" borderId="8" xfId="0" applyFont="1" applyBorder="1"/>
    <xf numFmtId="0" fontId="6" fillId="0" borderId="1" xfId="0" applyFont="1" applyBorder="1"/>
    <xf numFmtId="0" fontId="6" fillId="0" borderId="2" xfId="0" applyFont="1" applyBorder="1"/>
    <xf numFmtId="0" fontId="6" fillId="0" borderId="9" xfId="0" applyFont="1" applyBorder="1"/>
    <xf numFmtId="0" fontId="6" fillId="0" borderId="3" xfId="0" applyFont="1" applyBorder="1"/>
    <xf numFmtId="0" fontId="6" fillId="0" borderId="9" xfId="0" applyFont="1" applyBorder="1" applyAlignment="1"/>
    <xf numFmtId="0" fontId="6" fillId="0" borderId="3" xfId="0" applyFont="1" applyBorder="1" applyAlignment="1"/>
    <xf numFmtId="0" fontId="6" fillId="0" borderId="10" xfId="0" applyFont="1" applyBorder="1" applyAlignment="1"/>
    <xf numFmtId="0" fontId="6" fillId="0" borderId="4" xfId="0" applyFont="1" applyBorder="1" applyAlignment="1"/>
    <xf numFmtId="0" fontId="6" fillId="0" borderId="5" xfId="0" applyFont="1" applyBorder="1" applyAlignment="1"/>
    <xf numFmtId="0" fontId="6" fillId="4" borderId="30" xfId="0" applyFont="1" applyFill="1" applyBorder="1"/>
    <xf numFmtId="0" fontId="6" fillId="4" borderId="4" xfId="0" applyFont="1" applyFill="1" applyBorder="1"/>
    <xf numFmtId="0" fontId="6" fillId="4" borderId="31" xfId="0" applyFont="1" applyFill="1" applyBorder="1"/>
    <xf numFmtId="0" fontId="57" fillId="4" borderId="30" xfId="0" applyFont="1" applyFill="1" applyBorder="1"/>
    <xf numFmtId="0" fontId="57" fillId="4" borderId="4" xfId="0" applyFont="1" applyFill="1" applyBorder="1"/>
    <xf numFmtId="0" fontId="57" fillId="4" borderId="31" xfId="0" applyFont="1" applyFill="1" applyBorder="1"/>
    <xf numFmtId="0" fontId="57" fillId="4" borderId="5" xfId="0" applyFont="1" applyFill="1" applyBorder="1"/>
    <xf numFmtId="4" fontId="6" fillId="0" borderId="11" xfId="0" applyNumberFormat="1" applyFont="1" applyBorder="1"/>
    <xf numFmtId="0" fontId="57" fillId="4" borderId="2" xfId="0" applyFont="1" applyFill="1" applyBorder="1"/>
    <xf numFmtId="4" fontId="6" fillId="0" borderId="17" xfId="0" applyNumberFormat="1" applyFont="1" applyBorder="1"/>
    <xf numFmtId="0" fontId="60" fillId="4" borderId="0" xfId="0" applyFont="1" applyFill="1" applyBorder="1"/>
    <xf numFmtId="4" fontId="60" fillId="4" borderId="6" xfId="0" applyNumberFormat="1" applyFont="1" applyFill="1" applyBorder="1"/>
    <xf numFmtId="0" fontId="61" fillId="4" borderId="0" xfId="0" applyFont="1" applyFill="1" applyBorder="1"/>
    <xf numFmtId="4" fontId="60" fillId="4" borderId="45" xfId="0" applyNumberFormat="1" applyFont="1" applyFill="1" applyBorder="1"/>
    <xf numFmtId="4" fontId="6" fillId="0" borderId="0" xfId="0" applyNumberFormat="1" applyFont="1" applyBorder="1"/>
    <xf numFmtId="0" fontId="57" fillId="0" borderId="0" xfId="0" applyFont="1" applyBorder="1"/>
    <xf numFmtId="0" fontId="57" fillId="0" borderId="3" xfId="0" applyFont="1" applyBorder="1"/>
    <xf numFmtId="4" fontId="6" fillId="0" borderId="6" xfId="0" applyNumberFormat="1" applyFont="1" applyBorder="1" applyAlignment="1">
      <alignment horizontal="right"/>
    </xf>
    <xf numFmtId="4" fontId="60" fillId="4" borderId="0" xfId="0" applyNumberFormat="1" applyFont="1" applyFill="1" applyBorder="1"/>
    <xf numFmtId="4" fontId="60" fillId="4" borderId="3" xfId="0" applyNumberFormat="1" applyFont="1" applyFill="1" applyBorder="1"/>
    <xf numFmtId="10" fontId="6" fillId="0" borderId="0" xfId="0" applyNumberFormat="1" applyFont="1" applyAlignment="1">
      <alignment horizontal="center"/>
    </xf>
    <xf numFmtId="0" fontId="60" fillId="4" borderId="3" xfId="0" applyFont="1" applyFill="1" applyBorder="1"/>
    <xf numFmtId="0" fontId="62" fillId="4" borderId="0" xfId="0" applyFont="1" applyFill="1" applyBorder="1"/>
    <xf numFmtId="4" fontId="62" fillId="4" borderId="0" xfId="0" applyNumberFormat="1" applyFont="1" applyFill="1" applyBorder="1"/>
    <xf numFmtId="4" fontId="62" fillId="4" borderId="3" xfId="0" applyNumberFormat="1" applyFont="1" applyFill="1" applyBorder="1"/>
    <xf numFmtId="0" fontId="6" fillId="4" borderId="3" xfId="0" applyFont="1" applyFill="1" applyBorder="1"/>
    <xf numFmtId="0" fontId="6" fillId="0" borderId="9" xfId="0" applyFont="1" applyFill="1" applyBorder="1"/>
    <xf numFmtId="0" fontId="6" fillId="0" borderId="0" xfId="0" applyFont="1" applyFill="1" applyBorder="1"/>
    <xf numFmtId="0" fontId="6" fillId="0" borderId="3" xfId="0" applyFont="1" applyFill="1" applyBorder="1"/>
    <xf numFmtId="0" fontId="6" fillId="0" borderId="10" xfId="0" applyFont="1" applyFill="1" applyBorder="1"/>
    <xf numFmtId="0" fontId="6" fillId="0" borderId="4" xfId="0" applyFont="1" applyFill="1" applyBorder="1"/>
    <xf numFmtId="0" fontId="6" fillId="0" borderId="5" xfId="0" applyFont="1" applyFill="1" applyBorder="1"/>
    <xf numFmtId="0" fontId="11" fillId="4" borderId="9" xfId="0" applyFont="1" applyFill="1" applyBorder="1" applyAlignment="1">
      <alignment horizontal="center" vertical="top" wrapText="1"/>
    </xf>
    <xf numFmtId="0" fontId="11" fillId="4" borderId="9" xfId="0" applyFont="1" applyFill="1" applyBorder="1" applyAlignment="1">
      <alignment vertical="top"/>
    </xf>
    <xf numFmtId="3" fontId="35" fillId="4" borderId="17" xfId="1" applyNumberFormat="1" applyFont="1" applyFill="1" applyBorder="1" applyAlignment="1">
      <alignment vertical="center" wrapText="1"/>
    </xf>
    <xf numFmtId="0" fontId="64" fillId="4" borderId="44" xfId="0" applyFont="1" applyFill="1" applyBorder="1" applyAlignment="1">
      <alignment horizontal="center"/>
    </xf>
    <xf numFmtId="0" fontId="64" fillId="4" borderId="13" xfId="0" applyFont="1" applyFill="1" applyBorder="1"/>
    <xf numFmtId="3" fontId="38" fillId="4" borderId="17" xfId="0" applyNumberFormat="1" applyFont="1" applyFill="1" applyBorder="1" applyAlignment="1">
      <alignment vertical="center" wrapText="1"/>
    </xf>
    <xf numFmtId="0" fontId="29" fillId="0" borderId="7" xfId="0" applyFont="1" applyBorder="1" applyAlignment="1">
      <alignment horizontal="center"/>
    </xf>
    <xf numFmtId="0" fontId="37" fillId="0" borderId="7" xfId="0" applyFont="1" applyBorder="1" applyAlignment="1">
      <alignment horizontal="center"/>
    </xf>
    <xf numFmtId="0" fontId="37" fillId="0" borderId="7" xfId="0" quotePrefix="1" applyFont="1" applyBorder="1" applyAlignment="1">
      <alignment horizontal="center"/>
    </xf>
    <xf numFmtId="0" fontId="6" fillId="12" borderId="0" xfId="0" applyFont="1" applyFill="1"/>
    <xf numFmtId="0" fontId="58" fillId="9" borderId="0" xfId="0" applyFont="1" applyFill="1" applyAlignment="1">
      <alignment horizontal="center"/>
    </xf>
    <xf numFmtId="0" fontId="6" fillId="9" borderId="15" xfId="0" applyFont="1" applyFill="1" applyBorder="1"/>
    <xf numFmtId="0" fontId="6" fillId="9" borderId="28" xfId="0" applyFont="1" applyFill="1" applyBorder="1"/>
    <xf numFmtId="0" fontId="6" fillId="9" borderId="15" xfId="0" applyFont="1" applyFill="1" applyBorder="1" applyAlignment="1">
      <alignment horizontal="center"/>
    </xf>
    <xf numFmtId="0" fontId="5" fillId="9" borderId="0" xfId="0" applyFont="1" applyFill="1" applyAlignment="1">
      <alignment horizontal="center"/>
    </xf>
    <xf numFmtId="0" fontId="8" fillId="9" borderId="15" xfId="0" applyFont="1" applyFill="1" applyBorder="1" applyAlignment="1">
      <alignment horizontal="center"/>
    </xf>
    <xf numFmtId="4" fontId="6" fillId="9" borderId="46" xfId="0" applyNumberFormat="1" applyFont="1" applyFill="1" applyBorder="1"/>
    <xf numFmtId="49" fontId="5" fillId="9" borderId="0" xfId="0" applyNumberFormat="1" applyFont="1" applyFill="1" applyAlignment="1">
      <alignment horizontal="center"/>
    </xf>
    <xf numFmtId="4" fontId="6" fillId="9" borderId="69" xfId="0" applyNumberFormat="1" applyFont="1" applyFill="1" applyBorder="1"/>
    <xf numFmtId="0" fontId="6" fillId="9" borderId="0" xfId="0" applyFont="1" applyFill="1"/>
    <xf numFmtId="0" fontId="6" fillId="9" borderId="13" xfId="0" applyFont="1" applyFill="1" applyBorder="1"/>
    <xf numFmtId="0" fontId="6" fillId="9" borderId="46" xfId="0" applyFont="1" applyFill="1" applyBorder="1"/>
    <xf numFmtId="0" fontId="60" fillId="9" borderId="26" xfId="0" applyFont="1" applyFill="1" applyBorder="1" applyAlignment="1">
      <alignment horizontal="center"/>
    </xf>
    <xf numFmtId="0" fontId="5" fillId="12" borderId="0" xfId="0" applyFont="1" applyFill="1" applyAlignment="1">
      <alignment vertical="center" wrapText="1"/>
    </xf>
    <xf numFmtId="0" fontId="6" fillId="12" borderId="0" xfId="0" applyFont="1" applyFill="1" applyAlignment="1">
      <alignment vertical="center"/>
    </xf>
    <xf numFmtId="0" fontId="57" fillId="12" borderId="0" xfId="0" applyFont="1" applyFill="1"/>
    <xf numFmtId="0" fontId="6" fillId="12" borderId="0" xfId="0" applyFont="1" applyFill="1" applyBorder="1"/>
    <xf numFmtId="0" fontId="6" fillId="12" borderId="0" xfId="0" applyFont="1" applyFill="1" applyAlignment="1"/>
    <xf numFmtId="4" fontId="8" fillId="12" borderId="0" xfId="0" applyNumberFormat="1" applyFont="1" applyFill="1"/>
    <xf numFmtId="4" fontId="5" fillId="0" borderId="11" xfId="0" applyNumberFormat="1" applyFont="1" applyBorder="1"/>
    <xf numFmtId="0" fontId="5" fillId="9" borderId="0" xfId="0" quotePrefix="1" applyFont="1" applyFill="1" applyAlignment="1">
      <alignment horizontal="left" vertical="center"/>
    </xf>
    <xf numFmtId="0" fontId="33" fillId="9" borderId="14" xfId="0" quotePrefix="1" applyFont="1" applyFill="1" applyBorder="1" applyAlignment="1">
      <alignment horizontal="center"/>
    </xf>
    <xf numFmtId="0" fontId="33" fillId="9" borderId="19" xfId="0" applyFont="1" applyFill="1" applyBorder="1" applyAlignment="1">
      <alignment horizontal="center"/>
    </xf>
    <xf numFmtId="0" fontId="5" fillId="9" borderId="0" xfId="0" applyFont="1" applyFill="1" applyAlignment="1">
      <alignment horizontal="justify" vertical="center"/>
    </xf>
    <xf numFmtId="0" fontId="6" fillId="0" borderId="7" xfId="0" applyFont="1" applyBorder="1" applyAlignment="1">
      <alignment horizontal="center"/>
    </xf>
    <xf numFmtId="0" fontId="5" fillId="0" borderId="0" xfId="0" applyFont="1" applyBorder="1" applyAlignment="1">
      <alignment horizontal="center"/>
    </xf>
    <xf numFmtId="0" fontId="6" fillId="0" borderId="27" xfId="0" applyFont="1" applyBorder="1" applyAlignment="1">
      <alignment horizontal="center" vertical="center"/>
    </xf>
    <xf numFmtId="0" fontId="6" fillId="0" borderId="46" xfId="0" applyFont="1" applyBorder="1" applyAlignment="1">
      <alignment horizontal="center" vertical="center"/>
    </xf>
    <xf numFmtId="4" fontId="6" fillId="0" borderId="15" xfId="0" applyNumberFormat="1" applyFont="1" applyBorder="1" applyAlignment="1">
      <alignment horizontal="center" vertical="center"/>
    </xf>
    <xf numFmtId="0" fontId="6" fillId="0" borderId="15" xfId="0" applyFont="1" applyBorder="1" applyAlignment="1">
      <alignment horizontal="center" vertical="center"/>
    </xf>
    <xf numFmtId="0" fontId="60" fillId="9" borderId="27" xfId="0" quotePrefix="1" applyFont="1" applyFill="1" applyBorder="1" applyAlignment="1">
      <alignment horizontal="center"/>
    </xf>
    <xf numFmtId="4" fontId="6" fillId="9" borderId="28" xfId="0" applyNumberFormat="1" applyFont="1" applyFill="1" applyBorder="1"/>
    <xf numFmtId="0" fontId="8" fillId="9" borderId="46" xfId="0" applyFont="1" applyFill="1" applyBorder="1"/>
    <xf numFmtId="0" fontId="5" fillId="7" borderId="0" xfId="0" applyFont="1" applyFill="1" applyAlignment="1">
      <alignment vertical="center" wrapText="1"/>
    </xf>
    <xf numFmtId="0" fontId="6" fillId="7" borderId="0" xfId="0" applyFont="1" applyFill="1" applyAlignment="1">
      <alignment vertical="center"/>
    </xf>
    <xf numFmtId="0" fontId="6" fillId="7" borderId="0" xfId="0" applyFont="1" applyFill="1"/>
    <xf numFmtId="0" fontId="5"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xf numFmtId="0" fontId="57" fillId="0" borderId="0" xfId="0" applyFont="1" applyFill="1"/>
    <xf numFmtId="4" fontId="8" fillId="0" borderId="0" xfId="0" applyNumberFormat="1" applyFont="1" applyFill="1"/>
    <xf numFmtId="0" fontId="5" fillId="9" borderId="0" xfId="0" applyFont="1" applyFill="1" applyAlignment="1">
      <alignment horizontal="left" vertical="center"/>
    </xf>
    <xf numFmtId="0" fontId="5" fillId="0" borderId="0" xfId="0" applyFont="1" applyAlignment="1">
      <alignment horizontal="left" vertical="center"/>
    </xf>
    <xf numFmtId="0" fontId="5" fillId="12" borderId="0" xfId="0" applyFont="1" applyFill="1" applyAlignment="1">
      <alignment horizontal="left" vertical="center"/>
    </xf>
    <xf numFmtId="0" fontId="56" fillId="0" borderId="0" xfId="1" quotePrefix="1" applyFont="1" applyBorder="1" applyAlignment="1">
      <alignment horizontal="justify" vertical="center" wrapText="1"/>
    </xf>
    <xf numFmtId="0" fontId="56" fillId="0" borderId="0" xfId="1" applyFont="1" applyBorder="1" applyAlignment="1">
      <alignment horizontal="justify" vertical="center" wrapText="1"/>
    </xf>
    <xf numFmtId="0" fontId="47" fillId="0" borderId="14" xfId="0" quotePrefix="1" applyFont="1" applyBorder="1" applyAlignment="1">
      <alignment horizontal="left"/>
    </xf>
    <xf numFmtId="0" fontId="47" fillId="0" borderId="18" xfId="0" quotePrefix="1" applyFont="1" applyBorder="1" applyAlignment="1">
      <alignment horizontal="left"/>
    </xf>
    <xf numFmtId="0" fontId="47" fillId="0" borderId="14" xfId="0" applyFont="1" applyBorder="1" applyAlignment="1">
      <alignment horizontal="left"/>
    </xf>
    <xf numFmtId="0" fontId="47" fillId="0" borderId="18" xfId="0" applyFont="1" applyBorder="1" applyAlignment="1">
      <alignment horizontal="left"/>
    </xf>
    <xf numFmtId="0" fontId="38" fillId="10" borderId="14" xfId="0" quotePrefix="1" applyFont="1" applyFill="1" applyBorder="1" applyAlignment="1">
      <alignment horizontal="center"/>
    </xf>
    <xf numFmtId="0" fontId="38" fillId="10" borderId="18" xfId="0" quotePrefix="1" applyFont="1" applyFill="1" applyBorder="1" applyAlignment="1">
      <alignment horizontal="center"/>
    </xf>
    <xf numFmtId="0" fontId="38" fillId="10" borderId="19" xfId="0" quotePrefix="1" applyFont="1" applyFill="1" applyBorder="1" applyAlignment="1">
      <alignment horizontal="center"/>
    </xf>
    <xf numFmtId="0" fontId="47" fillId="0" borderId="11" xfId="0" applyFont="1" applyBorder="1" applyAlignment="1">
      <alignment horizontal="center" vertical="center"/>
    </xf>
    <xf numFmtId="0" fontId="47" fillId="0" borderId="17" xfId="0" applyFont="1" applyBorder="1" applyAlignment="1">
      <alignment horizontal="center" vertical="center"/>
    </xf>
    <xf numFmtId="0" fontId="47" fillId="0" borderId="57" xfId="0" applyFont="1" applyBorder="1" applyAlignment="1">
      <alignment horizontal="left" vertical="justify"/>
    </xf>
    <xf numFmtId="0" fontId="47" fillId="0" borderId="58" xfId="0" applyFont="1" applyBorder="1" applyAlignment="1">
      <alignment horizontal="left" vertical="justify"/>
    </xf>
    <xf numFmtId="0" fontId="49" fillId="0" borderId="59" xfId="0" applyFont="1" applyBorder="1" applyAlignment="1">
      <alignment horizontal="right" vertical="center"/>
    </xf>
    <xf numFmtId="0" fontId="49" fillId="0" borderId="68" xfId="0" applyFont="1" applyBorder="1" applyAlignment="1">
      <alignment horizontal="right" vertical="center"/>
    </xf>
    <xf numFmtId="0" fontId="46" fillId="0" borderId="11" xfId="0" quotePrefix="1" applyFont="1" applyBorder="1" applyAlignment="1">
      <alignment horizontal="center" vertical="center" wrapText="1"/>
    </xf>
    <xf numFmtId="0" fontId="46" fillId="0" borderId="17" xfId="0" quotePrefix="1" applyFont="1" applyBorder="1" applyAlignment="1">
      <alignment horizontal="center" vertical="center" wrapText="1"/>
    </xf>
    <xf numFmtId="0" fontId="47" fillId="5" borderId="26" xfId="0" applyFont="1" applyFill="1" applyBorder="1" applyAlignment="1">
      <alignment horizontal="center" vertical="center" wrapText="1"/>
    </xf>
    <xf numFmtId="0" fontId="47" fillId="5" borderId="27" xfId="0" applyFont="1" applyFill="1" applyBorder="1" applyAlignment="1">
      <alignment horizontal="center" vertical="center" wrapText="1"/>
    </xf>
    <xf numFmtId="0" fontId="47" fillId="5" borderId="15" xfId="0" applyFont="1" applyFill="1" applyBorder="1" applyAlignment="1">
      <alignment horizontal="center" vertical="center" wrapText="1"/>
    </xf>
    <xf numFmtId="0" fontId="47" fillId="5" borderId="28" xfId="0" applyFont="1" applyFill="1" applyBorder="1" applyAlignment="1">
      <alignment horizontal="center" vertical="center" wrapText="1"/>
    </xf>
    <xf numFmtId="0" fontId="48" fillId="7" borderId="14" xfId="0" quotePrefix="1" applyFont="1" applyFill="1" applyBorder="1" applyAlignment="1">
      <alignment horizontal="center" vertical="center"/>
    </xf>
    <xf numFmtId="0" fontId="48" fillId="7" borderId="18" xfId="0" applyFont="1" applyFill="1" applyBorder="1" applyAlignment="1">
      <alignment horizontal="center" vertical="center"/>
    </xf>
    <xf numFmtId="0" fontId="48" fillId="7" borderId="19" xfId="0" applyFont="1" applyFill="1" applyBorder="1" applyAlignment="1">
      <alignment horizontal="center" vertical="center"/>
    </xf>
    <xf numFmtId="0" fontId="38" fillId="10" borderId="11" xfId="0" applyFont="1" applyFill="1" applyBorder="1" applyAlignment="1">
      <alignment horizontal="center" vertical="center"/>
    </xf>
    <xf numFmtId="0" fontId="38" fillId="10" borderId="16" xfId="0" applyFont="1" applyFill="1" applyBorder="1" applyAlignment="1">
      <alignment horizontal="center" vertical="center"/>
    </xf>
    <xf numFmtId="0" fontId="38" fillId="0" borderId="0" xfId="0" applyFont="1" applyAlignment="1">
      <alignment horizontal="center"/>
    </xf>
    <xf numFmtId="0" fontId="38" fillId="10" borderId="23" xfId="0" applyFont="1" applyFill="1" applyBorder="1" applyAlignment="1">
      <alignment horizontal="center" vertical="center"/>
    </xf>
    <xf numFmtId="0" fontId="43" fillId="10" borderId="14" xfId="1" quotePrefix="1" applyFont="1" applyFill="1" applyBorder="1" applyAlignment="1">
      <alignment horizontal="center" wrapText="1"/>
    </xf>
    <xf numFmtId="0" fontId="43" fillId="10" borderId="18" xfId="1" quotePrefix="1" applyFont="1" applyFill="1" applyBorder="1" applyAlignment="1">
      <alignment horizontal="center" wrapText="1"/>
    </xf>
    <xf numFmtId="0" fontId="43" fillId="10" borderId="19" xfId="1" quotePrefix="1" applyFont="1" applyFill="1" applyBorder="1" applyAlignment="1">
      <alignment horizontal="center" wrapText="1"/>
    </xf>
    <xf numFmtId="0" fontId="42" fillId="0" borderId="14" xfId="0" quotePrefix="1" applyFont="1" applyBorder="1" applyAlignment="1">
      <alignment horizontal="center"/>
    </xf>
    <xf numFmtId="0" fontId="42" fillId="0" borderId="18" xfId="0" applyFont="1" applyBorder="1" applyAlignment="1">
      <alignment horizontal="center"/>
    </xf>
    <xf numFmtId="0" fontId="42" fillId="0" borderId="19" xfId="0" applyFont="1" applyBorder="1" applyAlignment="1">
      <alignment horizontal="center"/>
    </xf>
    <xf numFmtId="0" fontId="42" fillId="0" borderId="11" xfId="0" applyFont="1" applyBorder="1" applyAlignment="1">
      <alignment horizontal="center" vertical="justify"/>
    </xf>
    <xf numFmtId="0" fontId="42" fillId="0" borderId="17" xfId="0" applyFont="1" applyBorder="1" applyAlignment="1">
      <alignment horizontal="center" vertical="justify"/>
    </xf>
    <xf numFmtId="0" fontId="42" fillId="0" borderId="11" xfId="0" applyFont="1" applyBorder="1" applyAlignment="1">
      <alignment horizontal="center" vertical="center"/>
    </xf>
    <xf numFmtId="0" fontId="42" fillId="0" borderId="17" xfId="0" applyFont="1" applyBorder="1" applyAlignment="1">
      <alignment horizontal="center" vertical="center"/>
    </xf>
    <xf numFmtId="0" fontId="42" fillId="0" borderId="0" xfId="0" applyFont="1" applyAlignment="1">
      <alignment horizontal="left"/>
    </xf>
    <xf numFmtId="0" fontId="49" fillId="0" borderId="59" xfId="0" applyFont="1" applyBorder="1" applyAlignment="1">
      <alignment horizontal="right"/>
    </xf>
    <xf numFmtId="0" fontId="49" fillId="0" borderId="68" xfId="0" applyFont="1" applyBorder="1" applyAlignment="1">
      <alignment horizontal="right"/>
    </xf>
    <xf numFmtId="0" fontId="44" fillId="0" borderId="0" xfId="0" quotePrefix="1" applyFont="1" applyAlignment="1">
      <alignment horizontal="center"/>
    </xf>
    <xf numFmtId="0" fontId="45" fillId="11" borderId="0" xfId="0" quotePrefix="1" applyFont="1" applyFill="1" applyAlignment="1">
      <alignment horizontal="center"/>
    </xf>
    <xf numFmtId="0" fontId="38" fillId="0" borderId="0" xfId="0" quotePrefix="1" applyFont="1" applyAlignment="1">
      <alignment horizontal="center"/>
    </xf>
    <xf numFmtId="3" fontId="35" fillId="4" borderId="11" xfId="1" applyNumberFormat="1" applyFont="1" applyFill="1" applyBorder="1" applyAlignment="1">
      <alignment horizontal="center" vertical="center" wrapText="1"/>
    </xf>
    <xf numFmtId="3" fontId="35" fillId="4" borderId="16" xfId="1" applyNumberFormat="1" applyFont="1" applyFill="1" applyBorder="1" applyAlignment="1">
      <alignment horizontal="center" vertical="center" wrapText="1"/>
    </xf>
    <xf numFmtId="3" fontId="38" fillId="4" borderId="11" xfId="0" applyNumberFormat="1" applyFont="1" applyFill="1" applyBorder="1" applyAlignment="1">
      <alignment horizontal="center" vertical="center" wrapText="1"/>
    </xf>
    <xf numFmtId="3" fontId="38" fillId="4" borderId="16" xfId="0" applyNumberFormat="1" applyFont="1" applyFill="1" applyBorder="1" applyAlignment="1">
      <alignment horizontal="center" vertical="center" wrapText="1"/>
    </xf>
    <xf numFmtId="0" fontId="5" fillId="9" borderId="0" xfId="0" applyFont="1" applyFill="1" applyAlignment="1">
      <alignment horizontal="left" vertical="center" wrapText="1"/>
    </xf>
    <xf numFmtId="0" fontId="24" fillId="4" borderId="49" xfId="0" quotePrefix="1"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12" fillId="4" borderId="49" xfId="0" applyFont="1" applyFill="1" applyBorder="1" applyAlignment="1">
      <alignment vertical="center" textRotation="255"/>
    </xf>
    <xf numFmtId="0" fontId="12" fillId="4" borderId="15" xfId="0" applyFont="1" applyFill="1" applyBorder="1" applyAlignment="1">
      <alignment vertical="center" textRotation="255"/>
    </xf>
    <xf numFmtId="0" fontId="12" fillId="4" borderId="13" xfId="0" applyFont="1" applyFill="1" applyBorder="1" applyAlignment="1">
      <alignment vertical="center" textRotation="255"/>
    </xf>
    <xf numFmtId="0" fontId="3" fillId="9" borderId="0" xfId="0" applyFont="1" applyFill="1" applyAlignment="1">
      <alignment horizontal="center" vertical="center"/>
    </xf>
    <xf numFmtId="0" fontId="5" fillId="9" borderId="0" xfId="0" quotePrefix="1" applyFont="1" applyFill="1" applyBorder="1" applyAlignment="1">
      <alignment horizontal="left" vertical="center" wrapText="1"/>
    </xf>
    <xf numFmtId="0" fontId="5" fillId="9" borderId="0" xfId="0" applyFont="1" applyFill="1" applyBorder="1" applyAlignment="1">
      <alignment horizontal="left" vertical="center" wrapText="1"/>
    </xf>
    <xf numFmtId="0" fontId="6" fillId="9" borderId="0" xfId="0" applyFont="1" applyFill="1" applyBorder="1" applyAlignment="1">
      <alignment horizontal="left" vertical="center" wrapText="1"/>
    </xf>
    <xf numFmtId="0" fontId="5" fillId="9" borderId="0" xfId="0" applyFont="1" applyFill="1" applyAlignment="1">
      <alignment vertical="center"/>
    </xf>
    <xf numFmtId="0" fontId="6" fillId="9" borderId="0" xfId="0" applyFont="1" applyFill="1" applyAlignment="1">
      <alignment vertical="center"/>
    </xf>
    <xf numFmtId="0" fontId="5" fillId="9" borderId="0" xfId="0" quotePrefix="1" applyFont="1" applyFill="1" applyAlignment="1">
      <alignment horizontal="left" vertical="center"/>
    </xf>
    <xf numFmtId="0" fontId="34" fillId="4" borderId="50" xfId="0" quotePrefix="1" applyFont="1" applyFill="1" applyBorder="1" applyAlignment="1">
      <alignment horizontal="center" vertical="center" wrapText="1"/>
    </xf>
    <xf numFmtId="0" fontId="34" fillId="4" borderId="51" xfId="0" applyFont="1" applyFill="1" applyBorder="1" applyAlignment="1">
      <alignment horizontal="center" vertical="center" wrapText="1"/>
    </xf>
    <xf numFmtId="0" fontId="34" fillId="4" borderId="52" xfId="0" applyFont="1" applyFill="1" applyBorder="1" applyAlignment="1">
      <alignment horizontal="center" vertical="center" wrapText="1"/>
    </xf>
    <xf numFmtId="0" fontId="5" fillId="4" borderId="63" xfId="0" quotePrefix="1" applyFont="1" applyFill="1" applyBorder="1" applyAlignment="1">
      <alignment horizontal="center" vertical="center"/>
    </xf>
    <xf numFmtId="0" fontId="5" fillId="4" borderId="64" xfId="0" applyFont="1" applyFill="1" applyBorder="1" applyAlignment="1">
      <alignment horizontal="center" vertical="center"/>
    </xf>
    <xf numFmtId="0" fontId="5" fillId="4" borderId="65" xfId="0" applyFont="1" applyFill="1" applyBorder="1" applyAlignment="1">
      <alignment horizontal="center" vertical="center"/>
    </xf>
    <xf numFmtId="0" fontId="33" fillId="4" borderId="22" xfId="0" applyFont="1" applyFill="1" applyBorder="1" applyAlignment="1">
      <alignment horizontal="center" vertical="center" wrapText="1"/>
    </xf>
    <xf numFmtId="0" fontId="33" fillId="4" borderId="17" xfId="0" applyFont="1" applyFill="1" applyBorder="1" applyAlignment="1">
      <alignment horizontal="center" vertical="center" wrapText="1"/>
    </xf>
    <xf numFmtId="0" fontId="5" fillId="4" borderId="60" xfId="0" quotePrefix="1" applyFont="1" applyFill="1" applyBorder="1" applyAlignment="1">
      <alignment horizontal="center" vertical="center"/>
    </xf>
    <xf numFmtId="0" fontId="5" fillId="4" borderId="61" xfId="0" applyFont="1" applyFill="1" applyBorder="1" applyAlignment="1">
      <alignment horizontal="center" vertical="center"/>
    </xf>
    <xf numFmtId="0" fontId="5" fillId="4" borderId="62" xfId="0" applyFont="1" applyFill="1" applyBorder="1" applyAlignment="1">
      <alignment horizontal="center" vertical="center"/>
    </xf>
    <xf numFmtId="0" fontId="24" fillId="4" borderId="20"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53" xfId="0" applyFont="1" applyFill="1" applyBorder="1" applyAlignment="1">
      <alignment horizontal="center" vertical="center" wrapText="1"/>
    </xf>
    <xf numFmtId="0" fontId="0" fillId="4" borderId="16" xfId="0" applyFill="1" applyBorder="1" applyAlignment="1">
      <alignment horizontal="center"/>
    </xf>
    <xf numFmtId="0" fontId="0" fillId="4" borderId="55" xfId="0" applyFill="1" applyBorder="1" applyAlignment="1">
      <alignment horizontal="center"/>
    </xf>
    <xf numFmtId="0" fontId="26" fillId="4" borderId="56" xfId="0" applyFont="1" applyFill="1" applyBorder="1" applyAlignment="1">
      <alignment horizontal="center"/>
    </xf>
    <xf numFmtId="0" fontId="26" fillId="4" borderId="16" xfId="0" applyFont="1" applyFill="1" applyBorder="1" applyAlignment="1">
      <alignment horizontal="center"/>
    </xf>
    <xf numFmtId="0" fontId="26" fillId="4" borderId="55" xfId="0" applyFont="1" applyFill="1" applyBorder="1" applyAlignment="1">
      <alignment horizontal="center"/>
    </xf>
    <xf numFmtId="0" fontId="18" fillId="4" borderId="56" xfId="0" applyFont="1" applyFill="1" applyBorder="1" applyAlignment="1">
      <alignment horizontal="center"/>
    </xf>
    <xf numFmtId="0" fontId="18" fillId="4" borderId="16" xfId="0" applyFont="1" applyFill="1" applyBorder="1" applyAlignment="1">
      <alignment horizontal="center"/>
    </xf>
    <xf numFmtId="0" fontId="18" fillId="4" borderId="55" xfId="0" applyFont="1" applyFill="1" applyBorder="1" applyAlignment="1">
      <alignment horizontal="center"/>
    </xf>
    <xf numFmtId="0" fontId="6" fillId="8" borderId="0" xfId="0" applyFont="1" applyFill="1" applyAlignment="1">
      <alignment horizontal="left"/>
    </xf>
    <xf numFmtId="0" fontId="0" fillId="8" borderId="0" xfId="0" applyFill="1" applyAlignment="1">
      <alignment horizontal="left"/>
    </xf>
    <xf numFmtId="0" fontId="9" fillId="8" borderId="12" xfId="0" applyFont="1" applyFill="1" applyBorder="1" applyAlignment="1">
      <alignment horizontal="center"/>
    </xf>
    <xf numFmtId="0" fontId="27" fillId="8" borderId="12" xfId="0" applyFont="1" applyFill="1" applyBorder="1" applyAlignment="1">
      <alignment horizontal="center"/>
    </xf>
    <xf numFmtId="0" fontId="8" fillId="8" borderId="0" xfId="0" quotePrefix="1" applyFont="1" applyFill="1" applyAlignment="1">
      <alignment horizontal="left" vertical="justify"/>
    </xf>
    <xf numFmtId="0" fontId="8" fillId="8" borderId="0" xfId="0" applyFont="1" applyFill="1" applyAlignment="1">
      <alignment vertical="justify"/>
    </xf>
    <xf numFmtId="0" fontId="6" fillId="4" borderId="9" xfId="0" applyFont="1" applyFill="1" applyBorder="1" applyAlignment="1">
      <alignment horizontal="center"/>
    </xf>
    <xf numFmtId="0" fontId="0" fillId="4" borderId="0" xfId="0" applyFill="1" applyBorder="1" applyAlignment="1">
      <alignment horizontal="center"/>
    </xf>
    <xf numFmtId="0" fontId="6" fillId="4" borderId="9" xfId="0" quotePrefix="1" applyFont="1" applyFill="1" applyBorder="1" applyAlignment="1">
      <alignment horizontal="center"/>
    </xf>
    <xf numFmtId="0" fontId="0" fillId="4" borderId="9" xfId="0" applyFill="1" applyBorder="1" applyAlignment="1">
      <alignment horizontal="center"/>
    </xf>
    <xf numFmtId="0" fontId="25" fillId="4" borderId="16" xfId="0" applyFont="1" applyFill="1" applyBorder="1" applyAlignment="1">
      <alignment horizontal="center" vertical="center"/>
    </xf>
    <xf numFmtId="0" fontId="30" fillId="0" borderId="26" xfId="0" applyFont="1" applyBorder="1" applyAlignment="1">
      <alignment horizontal="center"/>
    </xf>
    <xf numFmtId="0" fontId="30" fillId="0" borderId="12" xfId="0" applyFont="1" applyBorder="1" applyAlignment="1">
      <alignment horizontal="center"/>
    </xf>
    <xf numFmtId="0" fontId="30" fillId="0" borderId="27" xfId="0" applyFont="1" applyBorder="1" applyAlignment="1">
      <alignment horizontal="center"/>
    </xf>
    <xf numFmtId="0" fontId="22" fillId="7" borderId="11"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2" fillId="7" borderId="47" xfId="0" applyFont="1" applyFill="1" applyBorder="1" applyAlignment="1">
      <alignment horizontal="center" vertical="center" wrapText="1"/>
    </xf>
    <xf numFmtId="0" fontId="22" fillId="7" borderId="48"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 fillId="9" borderId="0" xfId="0" applyFont="1" applyFill="1" applyAlignment="1">
      <alignment vertical="center" wrapText="1"/>
    </xf>
    <xf numFmtId="0" fontId="1" fillId="9" borderId="0" xfId="0" applyFont="1" applyFill="1" applyAlignment="1">
      <alignment horizontal="left" vertical="center" wrapText="1"/>
    </xf>
    <xf numFmtId="0" fontId="2" fillId="9" borderId="0" xfId="0" applyFont="1" applyFill="1" applyAlignment="1">
      <alignment horizontal="left" vertical="center" wrapText="1"/>
    </xf>
    <xf numFmtId="0" fontId="1" fillId="9" borderId="0" xfId="0" applyFont="1" applyFill="1" applyAlignment="1">
      <alignment vertical="center"/>
    </xf>
    <xf numFmtId="0" fontId="2" fillId="9" borderId="0" xfId="0" applyFont="1" applyFill="1" applyAlignment="1">
      <alignment vertical="center"/>
    </xf>
    <xf numFmtId="0" fontId="1" fillId="9" borderId="44" xfId="0" applyFont="1" applyFill="1" applyBorder="1" applyAlignment="1">
      <alignment vertical="center"/>
    </xf>
    <xf numFmtId="0" fontId="2" fillId="9" borderId="44" xfId="0" applyFont="1" applyFill="1" applyBorder="1" applyAlignment="1">
      <alignment vertical="center"/>
    </xf>
    <xf numFmtId="0" fontId="2" fillId="9" borderId="0" xfId="0" applyFont="1" applyFill="1" applyBorder="1" applyAlignment="1">
      <alignmen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quotePrefix="1" applyFont="1" applyFill="1" applyBorder="1" applyAlignment="1">
      <alignment horizontal="center" vertical="center"/>
    </xf>
    <xf numFmtId="0" fontId="22" fillId="7" borderId="14"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14" xfId="0" applyFont="1" applyFill="1" applyBorder="1" applyAlignment="1">
      <alignment horizontal="center" vertical="center"/>
    </xf>
    <xf numFmtId="0" fontId="32" fillId="2" borderId="14" xfId="0" quotePrefix="1" applyFont="1" applyFill="1" applyBorder="1" applyAlignment="1">
      <alignment horizontal="center" vertical="center"/>
    </xf>
    <xf numFmtId="0" fontId="32" fillId="2" borderId="18" xfId="0" applyFont="1" applyFill="1" applyBorder="1" applyAlignment="1">
      <alignment horizontal="center" vertical="center"/>
    </xf>
    <xf numFmtId="0" fontId="32" fillId="2" borderId="19" xfId="0" applyFont="1" applyFill="1" applyBorder="1" applyAlignment="1">
      <alignment horizontal="center" vertical="center"/>
    </xf>
    <xf numFmtId="0" fontId="6" fillId="0" borderId="14"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3" fillId="4" borderId="14"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0" fontId="3" fillId="4" borderId="14" xfId="0" quotePrefix="1" applyFont="1" applyFill="1" applyBorder="1" applyAlignment="1">
      <alignment horizontal="center"/>
    </xf>
    <xf numFmtId="0" fontId="10" fillId="4" borderId="2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0"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43" xfId="0" applyFont="1" applyFill="1" applyBorder="1" applyAlignment="1">
      <alignment horizontal="center" vertical="center" wrapText="1"/>
    </xf>
    <xf numFmtId="0" fontId="22" fillId="4" borderId="13" xfId="0" applyFont="1" applyFill="1" applyBorder="1" applyAlignment="1">
      <alignment horizontal="center"/>
    </xf>
    <xf numFmtId="0" fontId="22" fillId="4" borderId="44" xfId="0" applyFont="1" applyFill="1" applyBorder="1" applyAlignment="1">
      <alignment horizontal="center"/>
    </xf>
    <xf numFmtId="0" fontId="22" fillId="4" borderId="46" xfId="0" applyFont="1" applyFill="1" applyBorder="1" applyAlignment="1">
      <alignment horizontal="center"/>
    </xf>
    <xf numFmtId="0" fontId="5" fillId="4" borderId="14" xfId="0" quotePrefix="1"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3" fontId="58" fillId="4" borderId="16" xfId="1" applyNumberFormat="1" applyFont="1" applyFill="1" applyBorder="1" applyAlignment="1">
      <alignment horizontal="left" vertical="top" wrapText="1"/>
    </xf>
    <xf numFmtId="0" fontId="63" fillId="4" borderId="21" xfId="0" applyFont="1" applyFill="1" applyBorder="1" applyAlignment="1">
      <alignment horizontal="center" vertical="top"/>
    </xf>
    <xf numFmtId="0" fontId="63" fillId="4" borderId="78" xfId="0" applyFont="1" applyFill="1" applyBorder="1" applyAlignment="1">
      <alignment horizontal="center" vertical="top"/>
    </xf>
    <xf numFmtId="3" fontId="58" fillId="4" borderId="16" xfId="1" applyNumberFormat="1" applyFont="1" applyFill="1" applyBorder="1" applyAlignment="1">
      <alignment horizontal="left" vertical="top"/>
    </xf>
    <xf numFmtId="3" fontId="58" fillId="4" borderId="23" xfId="1" applyNumberFormat="1" applyFont="1" applyFill="1" applyBorder="1" applyAlignment="1">
      <alignment horizontal="left" vertical="top"/>
    </xf>
    <xf numFmtId="0" fontId="15" fillId="0" borderId="9" xfId="0" quotePrefix="1" applyFont="1" applyBorder="1" applyAlignment="1" applyProtection="1">
      <alignment horizontal="center"/>
      <protection locked="0"/>
    </xf>
    <xf numFmtId="0" fontId="15" fillId="0" borderId="0" xfId="0" quotePrefix="1" applyFont="1" applyBorder="1" applyAlignment="1" applyProtection="1">
      <alignment horizontal="center"/>
      <protection locked="0"/>
    </xf>
    <xf numFmtId="0" fontId="15" fillId="0" borderId="3" xfId="0" quotePrefix="1" applyFont="1" applyBorder="1" applyAlignment="1" applyProtection="1">
      <alignment horizontal="center"/>
      <protection locked="0"/>
    </xf>
    <xf numFmtId="4" fontId="8" fillId="0" borderId="7" xfId="0" applyNumberFormat="1" applyFont="1" applyBorder="1" applyAlignment="1">
      <alignment horizontal="center" vertical="justify"/>
    </xf>
    <xf numFmtId="0" fontId="8" fillId="0" borderId="7" xfId="0" applyFont="1" applyBorder="1" applyAlignment="1">
      <alignment horizontal="center" vertical="center"/>
    </xf>
    <xf numFmtId="0" fontId="6" fillId="0" borderId="7" xfId="0" applyFont="1" applyBorder="1" applyAlignment="1">
      <alignment horizontal="center" vertical="center"/>
    </xf>
    <xf numFmtId="0" fontId="6" fillId="9" borderId="0" xfId="0" applyFont="1" applyFill="1" applyAlignment="1">
      <alignment horizontal="left" vertical="top" wrapText="1"/>
    </xf>
    <xf numFmtId="0" fontId="5" fillId="0" borderId="9"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6" fillId="6" borderId="14"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9" fontId="6" fillId="0" borderId="14" xfId="0" applyNumberFormat="1" applyFont="1" applyBorder="1" applyAlignment="1">
      <alignment horizontal="center"/>
    </xf>
    <xf numFmtId="9" fontId="6" fillId="0" borderId="18" xfId="0" applyNumberFormat="1" applyFont="1" applyBorder="1" applyAlignment="1">
      <alignment horizontal="center"/>
    </xf>
    <xf numFmtId="9" fontId="6" fillId="0" borderId="19" xfId="0" applyNumberFormat="1" applyFont="1" applyBorder="1" applyAlignment="1">
      <alignment horizontal="center"/>
    </xf>
    <xf numFmtId="4" fontId="6" fillId="0" borderId="14" xfId="0" applyNumberFormat="1" applyFont="1" applyBorder="1" applyAlignment="1">
      <alignment horizontal="center" vertical="center"/>
    </xf>
    <xf numFmtId="4" fontId="6" fillId="0" borderId="18" xfId="0" applyNumberFormat="1" applyFont="1" applyBorder="1" applyAlignment="1">
      <alignment horizontal="center" vertical="center"/>
    </xf>
    <xf numFmtId="4" fontId="6" fillId="0" borderId="19" xfId="0" applyNumberFormat="1" applyFont="1" applyBorder="1" applyAlignment="1">
      <alignment horizontal="center" vertical="center"/>
    </xf>
    <xf numFmtId="4" fontId="6" fillId="0" borderId="26" xfId="0" applyNumberFormat="1" applyFont="1" applyBorder="1" applyAlignment="1">
      <alignment horizontal="center" vertical="center"/>
    </xf>
    <xf numFmtId="4" fontId="6" fillId="0" borderId="12" xfId="0" applyNumberFormat="1" applyFont="1" applyBorder="1" applyAlignment="1">
      <alignment horizontal="center" vertical="center"/>
    </xf>
    <xf numFmtId="4" fontId="6" fillId="0" borderId="27" xfId="0" applyNumberFormat="1" applyFont="1" applyBorder="1" applyAlignment="1">
      <alignment horizontal="center" vertical="center"/>
    </xf>
    <xf numFmtId="4" fontId="6" fillId="0" borderId="13" xfId="0" applyNumberFormat="1" applyFont="1" applyBorder="1" applyAlignment="1">
      <alignment horizontal="center" vertical="center"/>
    </xf>
    <xf numFmtId="4" fontId="6" fillId="0" borderId="44" xfId="0" applyNumberFormat="1" applyFont="1" applyBorder="1" applyAlignment="1">
      <alignment horizontal="center" vertical="center"/>
    </xf>
    <xf numFmtId="4" fontId="6" fillId="0" borderId="46" xfId="0" applyNumberFormat="1" applyFont="1" applyBorder="1" applyAlignment="1">
      <alignment horizontal="center" vertical="center"/>
    </xf>
    <xf numFmtId="0" fontId="11" fillId="6" borderId="14" xfId="0" quotePrefix="1" applyFont="1" applyFill="1" applyBorder="1" applyAlignment="1">
      <alignment horizontal="center" vertical="center" wrapText="1"/>
    </xf>
    <xf numFmtId="0" fontId="11" fillId="6" borderId="18" xfId="0" quotePrefix="1" applyFont="1" applyFill="1" applyBorder="1" applyAlignment="1">
      <alignment horizontal="center" vertical="center" wrapText="1"/>
    </xf>
    <xf numFmtId="0" fontId="11" fillId="6" borderId="19" xfId="0" quotePrefix="1" applyFont="1" applyFill="1" applyBorder="1" applyAlignment="1">
      <alignment horizontal="center" vertical="center" wrapText="1"/>
    </xf>
    <xf numFmtId="0" fontId="33" fillId="9" borderId="0" xfId="0" quotePrefix="1" applyFont="1" applyFill="1" applyBorder="1" applyAlignment="1">
      <alignment horizontal="center"/>
    </xf>
    <xf numFmtId="0" fontId="33" fillId="9" borderId="28" xfId="0" quotePrefix="1" applyFont="1" applyFill="1" applyBorder="1" applyAlignment="1">
      <alignment horizontal="center"/>
    </xf>
  </cellXfs>
  <cellStyles count="4">
    <cellStyle name="Millares" xfId="3" builtinId="3"/>
    <cellStyle name="Normal" xfId="0" builtinId="0"/>
    <cellStyle name="Normal 2" xfId="1"/>
    <cellStyle name="Porcentaje" xfId="2" builtinId="5"/>
  </cellStyles>
  <dxfs count="0"/>
  <tableStyles count="0" defaultTableStyle="TableStyleMedium9"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688391</xdr:colOff>
      <xdr:row>1</xdr:row>
      <xdr:rowOff>248949</xdr:rowOff>
    </xdr:from>
    <xdr:to>
      <xdr:col>19</xdr:col>
      <xdr:colOff>139657</xdr:colOff>
      <xdr:row>5</xdr:row>
      <xdr:rowOff>309827</xdr:rowOff>
    </xdr:to>
    <xdr:sp macro="" textlink="">
      <xdr:nvSpPr>
        <xdr:cNvPr id="2" name="Flecha derecha 1"/>
        <xdr:cNvSpPr/>
      </xdr:nvSpPr>
      <xdr:spPr>
        <a:xfrm rot="17170713">
          <a:off x="15969948" y="791880"/>
          <a:ext cx="829373" cy="3063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17</xdr:col>
      <xdr:colOff>173181</xdr:colOff>
      <xdr:row>5</xdr:row>
      <xdr:rowOff>303458</xdr:rowOff>
    </xdr:from>
    <xdr:to>
      <xdr:col>19</xdr:col>
      <xdr:colOff>122911</xdr:colOff>
      <xdr:row>6</xdr:row>
      <xdr:rowOff>548318</xdr:rowOff>
    </xdr:to>
    <xdr:sp macro="" textlink="">
      <xdr:nvSpPr>
        <xdr:cNvPr id="3" name="CuadroTexto 2"/>
        <xdr:cNvSpPr txBox="1"/>
      </xdr:nvSpPr>
      <xdr:spPr>
        <a:xfrm>
          <a:off x="14785397" y="1353373"/>
          <a:ext cx="1735667" cy="656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aseline="0"/>
            <a:t>LA INSTITUCIÓN PODRÁ ELIGIR SU NOMBRE AL DAR CLICK EN ESTA OPCIÓN.</a:t>
          </a:r>
          <a:endParaRPr lang="es-MX"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29</xdr:col>
      <xdr:colOff>9525</xdr:colOff>
      <xdr:row>6</xdr:row>
      <xdr:rowOff>38101</xdr:rowOff>
    </xdr:from>
    <xdr:to>
      <xdr:col>29</xdr:col>
      <xdr:colOff>742950</xdr:colOff>
      <xdr:row>6</xdr:row>
      <xdr:rowOff>47626</xdr:rowOff>
    </xdr:to>
    <xdr:cxnSp macro="">
      <xdr:nvCxnSpPr>
        <xdr:cNvPr id="4" name="1 Conector recto de flecha"/>
        <xdr:cNvCxnSpPr/>
      </xdr:nvCxnSpPr>
      <xdr:spPr>
        <a:xfrm flipH="1">
          <a:off x="22714744" y="942976"/>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9525</xdr:colOff>
      <xdr:row>6</xdr:row>
      <xdr:rowOff>85725</xdr:rowOff>
    </xdr:from>
    <xdr:to>
      <xdr:col>28</xdr:col>
      <xdr:colOff>742950</xdr:colOff>
      <xdr:row>6</xdr:row>
      <xdr:rowOff>95250</xdr:rowOff>
    </xdr:to>
    <xdr:cxnSp macro="">
      <xdr:nvCxnSpPr>
        <xdr:cNvPr id="3" name="1 Conector recto de flecha"/>
        <xdr:cNvCxnSpPr/>
      </xdr:nvCxnSpPr>
      <xdr:spPr>
        <a:xfrm flipH="1">
          <a:off x="22212300" y="923925"/>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xdr:colOff>
      <xdr:row>6</xdr:row>
      <xdr:rowOff>38101</xdr:rowOff>
    </xdr:from>
    <xdr:to>
      <xdr:col>29</xdr:col>
      <xdr:colOff>742950</xdr:colOff>
      <xdr:row>6</xdr:row>
      <xdr:rowOff>47626</xdr:rowOff>
    </xdr:to>
    <xdr:cxnSp macro="">
      <xdr:nvCxnSpPr>
        <xdr:cNvPr id="5" name="1 Conector recto de flecha"/>
        <xdr:cNvCxnSpPr/>
      </xdr:nvCxnSpPr>
      <xdr:spPr>
        <a:xfrm flipH="1">
          <a:off x="22564725" y="1323976"/>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3" name="1 Conector recto de flecha"/>
        <xdr:cNvCxnSpPr/>
      </xdr:nvCxnSpPr>
      <xdr:spPr>
        <a:xfrm flipH="1">
          <a:off x="21374100" y="923925"/>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J5"/>
  <sheetViews>
    <sheetView tabSelected="1" zoomScale="130" zoomScaleNormal="130" workbookViewId="0"/>
  </sheetViews>
  <sheetFormatPr baseColWidth="10" defaultRowHeight="12.75" x14ac:dyDescent="0.2"/>
  <cols>
    <col min="1" max="2" width="2.85546875" customWidth="1"/>
    <col min="3" max="9" width="21.140625" customWidth="1"/>
    <col min="10" max="10" width="2.85546875" customWidth="1"/>
    <col min="11" max="19" width="2.28515625" customWidth="1"/>
  </cols>
  <sheetData>
    <row r="1" spans="2:10" ht="13.5" thickBot="1" x14ac:dyDescent="0.25"/>
    <row r="2" spans="2:10" ht="13.5" thickTop="1" x14ac:dyDescent="0.2">
      <c r="B2" s="266"/>
      <c r="C2" s="267"/>
      <c r="D2" s="267"/>
      <c r="E2" s="267"/>
      <c r="F2" s="267"/>
      <c r="G2" s="267"/>
      <c r="H2" s="267"/>
      <c r="I2" s="267"/>
      <c r="J2" s="268"/>
    </row>
    <row r="3" spans="2:10" ht="250.5" customHeight="1" x14ac:dyDescent="0.2">
      <c r="B3" s="269"/>
      <c r="C3" s="419" t="s">
        <v>231</v>
      </c>
      <c r="D3" s="420"/>
      <c r="E3" s="420"/>
      <c r="F3" s="420"/>
      <c r="G3" s="420"/>
      <c r="H3" s="420"/>
      <c r="I3" s="420"/>
      <c r="J3" s="270"/>
    </row>
    <row r="4" spans="2:10" ht="13.5" thickBot="1" x14ac:dyDescent="0.25">
      <c r="B4" s="271"/>
      <c r="C4" s="272"/>
      <c r="D4" s="272"/>
      <c r="E4" s="272"/>
      <c r="F4" s="272"/>
      <c r="G4" s="272"/>
      <c r="H4" s="272"/>
      <c r="I4" s="272"/>
      <c r="J4" s="273"/>
    </row>
    <row r="5" spans="2:10" ht="13.5" thickTop="1" x14ac:dyDescent="0.2"/>
  </sheetData>
  <mergeCells count="1">
    <mergeCell ref="C3:I3"/>
  </mergeCells>
  <printOptions horizontalCentered="1" verticalCentered="1"/>
  <pageMargins left="0.70866141732283472" right="0.70866141732283472" top="0.74803149606299213" bottom="0.74803149606299213" header="0.31496062992125984"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57"/>
  <sheetViews>
    <sheetView zoomScale="80" zoomScaleNormal="80" workbookViewId="0"/>
  </sheetViews>
  <sheetFormatPr baseColWidth="10" defaultRowHeight="12.75" x14ac:dyDescent="0.2"/>
  <cols>
    <col min="1" max="1" width="13.85546875" style="8" customWidth="1"/>
    <col min="2" max="2" width="33"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4.7109375" style="8" customWidth="1"/>
    <col min="19" max="19" width="1.42578125" style="8" customWidth="1"/>
    <col min="20" max="20" width="4.28515625" style="8" customWidth="1"/>
    <col min="21" max="29" width="13.85546875" style="8" customWidth="1"/>
    <col min="30" max="32" width="11.42578125" style="8"/>
    <col min="33" max="33" width="10" style="8" customWidth="1"/>
    <col min="34" max="34" width="4" style="8" customWidth="1"/>
    <col min="35" max="35" width="1.42578125" style="8" customWidth="1"/>
    <col min="36" max="16384" width="11.42578125" style="8"/>
  </cols>
  <sheetData>
    <row r="1" spans="1:35" s="286" customFormat="1" ht="20.25" customHeight="1" x14ac:dyDescent="0.2">
      <c r="A1" s="395" t="s">
        <v>152</v>
      </c>
      <c r="B1" s="416"/>
      <c r="C1" s="416"/>
      <c r="D1" s="416"/>
      <c r="E1" s="416"/>
      <c r="F1" s="416"/>
      <c r="G1" s="416"/>
      <c r="H1" s="416"/>
      <c r="I1" s="416"/>
      <c r="J1" s="416"/>
      <c r="K1" s="416"/>
      <c r="L1" s="416"/>
      <c r="M1" s="416"/>
      <c r="N1" s="416"/>
      <c r="O1" s="416"/>
      <c r="P1" s="416"/>
      <c r="Q1" s="416"/>
      <c r="R1" s="417"/>
      <c r="S1" s="418"/>
      <c r="T1" s="418"/>
      <c r="U1" s="408"/>
      <c r="V1" s="408"/>
      <c r="W1" s="409"/>
      <c r="X1" s="409"/>
      <c r="Y1" s="409"/>
      <c r="Z1" s="409"/>
      <c r="AA1" s="409"/>
      <c r="AB1" s="409"/>
      <c r="AC1" s="409"/>
      <c r="AD1" s="409"/>
      <c r="AE1" s="409"/>
      <c r="AF1" s="409"/>
      <c r="AG1" s="409"/>
      <c r="AH1" s="409"/>
      <c r="AI1" s="389"/>
    </row>
    <row r="2" spans="1:35" s="286" customFormat="1" ht="20.25" customHeight="1" x14ac:dyDescent="0.2">
      <c r="A2" s="416" t="s">
        <v>203</v>
      </c>
      <c r="B2" s="398"/>
      <c r="C2" s="398"/>
      <c r="D2" s="398"/>
      <c r="E2" s="398"/>
      <c r="F2" s="398"/>
      <c r="G2" s="398"/>
      <c r="H2" s="398"/>
      <c r="I2" s="398"/>
      <c r="J2" s="398"/>
      <c r="K2" s="398"/>
      <c r="L2" s="398"/>
      <c r="M2" s="398"/>
      <c r="N2" s="398"/>
      <c r="O2" s="398"/>
      <c r="P2" s="398"/>
      <c r="Q2" s="398"/>
      <c r="R2" s="109"/>
      <c r="S2" s="388"/>
      <c r="T2" s="411"/>
      <c r="AI2" s="389"/>
    </row>
    <row r="3" spans="1:35" s="286" customFormat="1" ht="20.25" customHeight="1" x14ac:dyDescent="0.2">
      <c r="A3" s="416" t="s">
        <v>14</v>
      </c>
      <c r="B3" s="398"/>
      <c r="C3" s="398"/>
      <c r="D3" s="398"/>
      <c r="E3" s="398"/>
      <c r="F3" s="398"/>
      <c r="G3" s="398"/>
      <c r="H3" s="398"/>
      <c r="I3" s="398"/>
      <c r="J3" s="398"/>
      <c r="K3" s="398"/>
      <c r="L3" s="398"/>
      <c r="M3" s="398"/>
      <c r="N3" s="398"/>
      <c r="O3" s="398"/>
      <c r="P3" s="398"/>
      <c r="Q3" s="398"/>
      <c r="R3" s="109"/>
      <c r="S3" s="388"/>
      <c r="T3" s="411"/>
      <c r="U3" s="541" t="s">
        <v>151</v>
      </c>
      <c r="V3" s="542"/>
      <c r="W3" s="542"/>
      <c r="X3" s="542"/>
      <c r="Y3" s="542"/>
      <c r="Z3" s="542"/>
      <c r="AA3" s="542"/>
      <c r="AB3" s="542"/>
      <c r="AC3" s="543"/>
      <c r="AI3" s="389"/>
    </row>
    <row r="4" spans="1:35" s="286" customFormat="1" ht="20.25" customHeight="1" x14ac:dyDescent="0.2">
      <c r="A4" s="416" t="s">
        <v>1</v>
      </c>
      <c r="B4" s="398"/>
      <c r="C4" s="398"/>
      <c r="D4" s="398"/>
      <c r="E4" s="398"/>
      <c r="F4" s="398"/>
      <c r="G4" s="398"/>
      <c r="H4" s="398"/>
      <c r="I4" s="398"/>
      <c r="J4" s="398"/>
      <c r="K4" s="398"/>
      <c r="L4" s="398"/>
      <c r="M4" s="398"/>
      <c r="N4" s="398"/>
      <c r="O4" s="398"/>
      <c r="P4" s="398"/>
      <c r="Q4" s="398"/>
      <c r="S4" s="389"/>
      <c r="T4" s="412"/>
      <c r="U4" s="109"/>
      <c r="V4" s="109"/>
      <c r="AI4" s="389"/>
    </row>
    <row r="5" spans="1:35" s="286" customFormat="1" ht="20.25" customHeight="1" x14ac:dyDescent="0.2">
      <c r="A5" s="395" t="s">
        <v>223</v>
      </c>
      <c r="B5" s="398"/>
      <c r="C5" s="398"/>
      <c r="D5" s="398"/>
      <c r="E5" s="398"/>
      <c r="F5" s="398"/>
      <c r="G5" s="398"/>
      <c r="H5" s="398"/>
      <c r="I5" s="398"/>
      <c r="J5" s="398"/>
      <c r="K5" s="398"/>
      <c r="L5" s="398"/>
      <c r="M5" s="398"/>
      <c r="N5" s="398"/>
      <c r="O5" s="398"/>
      <c r="P5" s="398"/>
      <c r="Q5" s="398"/>
      <c r="S5" s="389"/>
      <c r="T5" s="412"/>
      <c r="U5" s="587" t="s">
        <v>42</v>
      </c>
      <c r="V5" s="588"/>
      <c r="W5" s="588"/>
      <c r="X5" s="588"/>
      <c r="Y5" s="588"/>
      <c r="Z5" s="588"/>
      <c r="AA5" s="588"/>
      <c r="AB5" s="588"/>
      <c r="AC5" s="589"/>
      <c r="AE5" s="583" t="s">
        <v>164</v>
      </c>
      <c r="AF5" s="583"/>
      <c r="AG5" s="583"/>
      <c r="AH5" s="583"/>
      <c r="AI5" s="389"/>
    </row>
    <row r="6" spans="1:35" ht="18" x14ac:dyDescent="0.25">
      <c r="A6" s="547" t="s">
        <v>206</v>
      </c>
      <c r="B6" s="548"/>
      <c r="C6" s="548"/>
      <c r="D6" s="548"/>
      <c r="E6" s="548"/>
      <c r="F6" s="548"/>
      <c r="G6" s="548"/>
      <c r="H6" s="548"/>
      <c r="I6" s="548"/>
      <c r="J6" s="548"/>
      <c r="K6" s="548"/>
      <c r="L6" s="548"/>
      <c r="M6" s="549"/>
      <c r="N6" s="186"/>
      <c r="O6" s="550" t="s">
        <v>185</v>
      </c>
      <c r="P6" s="548"/>
      <c r="Q6" s="549"/>
      <c r="R6" s="287"/>
      <c r="S6" s="392"/>
      <c r="T6" s="413"/>
      <c r="U6" s="593">
        <f>+Y39</f>
        <v>0</v>
      </c>
      <c r="V6" s="594"/>
      <c r="W6" s="594"/>
      <c r="X6" s="594"/>
      <c r="Y6" s="594"/>
      <c r="Z6" s="594"/>
      <c r="AA6" s="594"/>
      <c r="AB6" s="594"/>
      <c r="AC6" s="595"/>
      <c r="AD6" s="286"/>
      <c r="AE6" s="583"/>
      <c r="AF6" s="583"/>
      <c r="AG6" s="583"/>
      <c r="AH6" s="583"/>
      <c r="AI6" s="374"/>
    </row>
    <row r="7" spans="1:35" ht="12.75" customHeight="1" x14ac:dyDescent="0.2">
      <c r="A7" s="551" t="s">
        <v>2</v>
      </c>
      <c r="B7" s="552" t="s">
        <v>13</v>
      </c>
      <c r="C7" s="559" t="s">
        <v>15</v>
      </c>
      <c r="D7" s="560"/>
      <c r="E7" s="560"/>
      <c r="F7" s="560"/>
      <c r="G7" s="560"/>
      <c r="H7" s="560"/>
      <c r="I7" s="560"/>
      <c r="J7" s="560"/>
      <c r="K7" s="560"/>
      <c r="L7" s="560"/>
      <c r="M7" s="561"/>
      <c r="N7" s="187"/>
      <c r="O7" s="553" t="s">
        <v>200</v>
      </c>
      <c r="P7" s="554"/>
      <c r="Q7" s="555"/>
      <c r="S7" s="374"/>
      <c r="T7" s="115"/>
      <c r="U7" s="590">
        <v>0.2</v>
      </c>
      <c r="V7" s="591"/>
      <c r="W7" s="592"/>
      <c r="X7" s="590">
        <v>0.7</v>
      </c>
      <c r="Y7" s="591"/>
      <c r="Z7" s="592"/>
      <c r="AA7" s="590">
        <v>0.1</v>
      </c>
      <c r="AB7" s="591"/>
      <c r="AC7" s="592"/>
      <c r="AD7" s="288">
        <f>U7+X7+AA7</f>
        <v>0.99999999999999989</v>
      </c>
      <c r="AE7" s="583"/>
      <c r="AF7" s="583"/>
      <c r="AG7" s="583"/>
      <c r="AH7" s="583"/>
      <c r="AI7" s="374"/>
    </row>
    <row r="8" spans="1:35" ht="12.75" customHeight="1" x14ac:dyDescent="0.2">
      <c r="A8" s="551"/>
      <c r="B8" s="552"/>
      <c r="C8" s="562" t="s">
        <v>85</v>
      </c>
      <c r="D8" s="563"/>
      <c r="E8" s="564"/>
      <c r="F8" s="180"/>
      <c r="G8" s="565" t="s">
        <v>16</v>
      </c>
      <c r="H8" s="563"/>
      <c r="I8" s="564"/>
      <c r="J8" s="181"/>
      <c r="K8" s="566" t="s">
        <v>17</v>
      </c>
      <c r="L8" s="567"/>
      <c r="M8" s="568"/>
      <c r="N8" s="182"/>
      <c r="O8" s="556"/>
      <c r="P8" s="557"/>
      <c r="Q8" s="558"/>
      <c r="S8" s="374"/>
      <c r="T8" s="115"/>
      <c r="U8" s="596">
        <f>U6*U7</f>
        <v>0</v>
      </c>
      <c r="V8" s="597"/>
      <c r="W8" s="598"/>
      <c r="X8" s="596">
        <f>U6*X7</f>
        <v>0</v>
      </c>
      <c r="Y8" s="597"/>
      <c r="Z8" s="598"/>
      <c r="AA8" s="596">
        <f>AA7*U6</f>
        <v>0</v>
      </c>
      <c r="AB8" s="597"/>
      <c r="AC8" s="598"/>
      <c r="AD8" s="403">
        <f>U8+X8+AA8</f>
        <v>0</v>
      </c>
      <c r="AE8" s="583"/>
      <c r="AF8" s="583"/>
      <c r="AG8" s="583"/>
      <c r="AH8" s="583"/>
      <c r="AI8" s="374"/>
    </row>
    <row r="9" spans="1:35" ht="12.75" customHeight="1" x14ac:dyDescent="0.2">
      <c r="A9" s="551"/>
      <c r="B9" s="552"/>
      <c r="C9" s="118" t="s">
        <v>31</v>
      </c>
      <c r="D9" s="118" t="s">
        <v>32</v>
      </c>
      <c r="E9" s="118" t="s">
        <v>33</v>
      </c>
      <c r="F9" s="183"/>
      <c r="G9" s="118" t="s">
        <v>31</v>
      </c>
      <c r="H9" s="118" t="s">
        <v>32</v>
      </c>
      <c r="I9" s="118" t="s">
        <v>33</v>
      </c>
      <c r="J9" s="183"/>
      <c r="K9" s="118" t="s">
        <v>31</v>
      </c>
      <c r="L9" s="118" t="s">
        <v>32</v>
      </c>
      <c r="M9" s="118" t="s">
        <v>33</v>
      </c>
      <c r="N9" s="183"/>
      <c r="O9" s="190" t="s">
        <v>170</v>
      </c>
      <c r="P9" s="188" t="s">
        <v>171</v>
      </c>
      <c r="Q9" s="189" t="s">
        <v>59</v>
      </c>
      <c r="S9" s="374"/>
      <c r="T9" s="115"/>
      <c r="U9" s="599"/>
      <c r="V9" s="600"/>
      <c r="W9" s="601"/>
      <c r="X9" s="599"/>
      <c r="Y9" s="600"/>
      <c r="Z9" s="601"/>
      <c r="AA9" s="599"/>
      <c r="AB9" s="600"/>
      <c r="AC9" s="601"/>
      <c r="AD9" s="404"/>
      <c r="AI9" s="374"/>
    </row>
    <row r="10" spans="1:35" ht="24" customHeight="1" x14ac:dyDescent="0.2">
      <c r="A10" s="289"/>
      <c r="B10" s="290"/>
      <c r="C10" s="124"/>
      <c r="D10" s="125"/>
      <c r="E10" s="126"/>
      <c r="F10" s="282"/>
      <c r="G10" s="124"/>
      <c r="H10" s="125"/>
      <c r="I10" s="126"/>
      <c r="J10" s="282"/>
      <c r="K10" s="124"/>
      <c r="L10" s="125"/>
      <c r="M10" s="126"/>
      <c r="N10" s="282"/>
      <c r="O10" s="124"/>
      <c r="P10" s="125"/>
      <c r="Q10" s="291"/>
      <c r="S10" s="374"/>
      <c r="T10" s="115"/>
      <c r="U10" s="602" t="s">
        <v>85</v>
      </c>
      <c r="V10" s="603"/>
      <c r="W10" s="604"/>
      <c r="X10" s="569" t="s">
        <v>16</v>
      </c>
      <c r="Y10" s="570"/>
      <c r="Z10" s="571"/>
      <c r="AA10" s="569" t="s">
        <v>17</v>
      </c>
      <c r="AB10" s="570"/>
      <c r="AC10" s="571"/>
      <c r="AI10" s="374"/>
    </row>
    <row r="11" spans="1:35" s="297" customFormat="1" x14ac:dyDescent="0.2">
      <c r="A11" s="292"/>
      <c r="B11" s="293"/>
      <c r="C11" s="159"/>
      <c r="D11" s="282"/>
      <c r="E11" s="184"/>
      <c r="F11" s="282"/>
      <c r="G11" s="159"/>
      <c r="H11" s="282"/>
      <c r="I11" s="184"/>
      <c r="J11" s="282"/>
      <c r="K11" s="159"/>
      <c r="L11" s="282"/>
      <c r="M11" s="184"/>
      <c r="N11" s="282"/>
      <c r="O11" s="294"/>
      <c r="P11" s="295"/>
      <c r="Q11" s="296"/>
      <c r="S11" s="390"/>
      <c r="T11" s="414"/>
      <c r="U11" s="30" t="s">
        <v>51</v>
      </c>
      <c r="V11" s="30" t="s">
        <v>56</v>
      </c>
      <c r="W11" s="30" t="s">
        <v>52</v>
      </c>
      <c r="X11" s="30" t="s">
        <v>51</v>
      </c>
      <c r="Y11" s="30" t="s">
        <v>56</v>
      </c>
      <c r="Z11" s="30" t="s">
        <v>52</v>
      </c>
      <c r="AA11" s="30" t="s">
        <v>51</v>
      </c>
      <c r="AB11" s="30" t="s">
        <v>56</v>
      </c>
      <c r="AC11" s="30" t="s">
        <v>52</v>
      </c>
      <c r="AD11" s="8"/>
      <c r="AE11" s="8"/>
      <c r="AF11" s="8"/>
      <c r="AG11" s="8"/>
      <c r="AH11" s="8"/>
      <c r="AI11" s="390"/>
    </row>
    <row r="12" spans="1:35" s="297" customFormat="1" ht="18" customHeight="1" x14ac:dyDescent="0.2">
      <c r="A12" s="365" t="str">
        <f>'FRACCIÓN I 2017'!A11</f>
        <v/>
      </c>
      <c r="B12" s="572" t="str">
        <f>'HOJA DE TRABAJO DE LA UPE'!D51</f>
        <v>SUBSIDIOS FEDERALES PARA ORGANISMOS DESCENTRALIZADOS ESTATALES             U006</v>
      </c>
      <c r="C12" s="298">
        <f>+U13</f>
        <v>0</v>
      </c>
      <c r="D12" s="299">
        <f>U13</f>
        <v>0</v>
      </c>
      <c r="E12" s="300">
        <f>V13</f>
        <v>0</v>
      </c>
      <c r="F12" s="301"/>
      <c r="G12" s="298">
        <f>+X13</f>
        <v>0</v>
      </c>
      <c r="H12" s="302">
        <f>X13</f>
        <v>0</v>
      </c>
      <c r="I12" s="303">
        <f>Y13</f>
        <v>0</v>
      </c>
      <c r="J12" s="301"/>
      <c r="K12" s="304">
        <f>+AA13</f>
        <v>0</v>
      </c>
      <c r="L12" s="302">
        <f>AA13</f>
        <v>0</v>
      </c>
      <c r="M12" s="303">
        <f>AB13</f>
        <v>0</v>
      </c>
      <c r="N12" s="305"/>
      <c r="O12" s="306">
        <f>C12+G12+K12+'FRACCIÓN III 1er 2017'!Q12</f>
        <v>0</v>
      </c>
      <c r="P12" s="307">
        <f>O12+D12+H12+L12</f>
        <v>0</v>
      </c>
      <c r="Q12" s="308">
        <f>P12+E12+I12+M12</f>
        <v>0</v>
      </c>
      <c r="S12" s="390"/>
      <c r="T12" s="414"/>
      <c r="U12" s="8"/>
      <c r="V12" s="8"/>
      <c r="W12" s="8"/>
      <c r="X12" s="8"/>
      <c r="Y12" s="8"/>
      <c r="Z12" s="8"/>
      <c r="AA12" s="8"/>
      <c r="AB12" s="8"/>
      <c r="AC12" s="8"/>
      <c r="AD12" s="8"/>
      <c r="AE12" s="8"/>
      <c r="AF12" s="8"/>
      <c r="AG12" s="8"/>
      <c r="AH12" s="8"/>
      <c r="AI12" s="390"/>
    </row>
    <row r="13" spans="1:35" s="297" customFormat="1" ht="18" customHeight="1" x14ac:dyDescent="0.2">
      <c r="A13" s="366"/>
      <c r="B13" s="572"/>
      <c r="C13" s="309"/>
      <c r="D13" s="310"/>
      <c r="E13" s="311"/>
      <c r="F13" s="310"/>
      <c r="G13" s="309"/>
      <c r="H13" s="312"/>
      <c r="I13" s="285"/>
      <c r="J13" s="310"/>
      <c r="K13" s="313"/>
      <c r="L13" s="312"/>
      <c r="M13" s="285"/>
      <c r="N13" s="305"/>
      <c r="O13" s="314"/>
      <c r="P13" s="305"/>
      <c r="Q13" s="315"/>
      <c r="S13" s="390"/>
      <c r="T13" s="414"/>
      <c r="U13" s="10">
        <f>U8/3</f>
        <v>0</v>
      </c>
      <c r="V13" s="10">
        <f>U8/3</f>
        <v>0</v>
      </c>
      <c r="W13" s="10">
        <f>U8/3</f>
        <v>0</v>
      </c>
      <c r="X13" s="10">
        <f>X8/3</f>
        <v>0</v>
      </c>
      <c r="Y13" s="10">
        <f>X8/3</f>
        <v>0</v>
      </c>
      <c r="Z13" s="10">
        <f>X8/3</f>
        <v>0</v>
      </c>
      <c r="AA13" s="10">
        <f>AA8/3</f>
        <v>0</v>
      </c>
      <c r="AB13" s="10">
        <f>AA8/3</f>
        <v>0</v>
      </c>
      <c r="AC13" s="10">
        <f>AA8/3</f>
        <v>0</v>
      </c>
      <c r="AD13" s="8"/>
      <c r="AE13" s="8"/>
      <c r="AF13" s="8"/>
      <c r="AG13" s="8"/>
      <c r="AH13" s="8"/>
      <c r="AI13" s="390"/>
    </row>
    <row r="14" spans="1:35" s="297" customFormat="1" x14ac:dyDescent="0.2">
      <c r="A14" s="366"/>
      <c r="B14" s="317"/>
      <c r="C14" s="309"/>
      <c r="D14" s="310"/>
      <c r="E14" s="285"/>
      <c r="F14" s="310"/>
      <c r="G14" s="309"/>
      <c r="H14" s="310"/>
      <c r="I14" s="285"/>
      <c r="J14" s="310"/>
      <c r="K14" s="318"/>
      <c r="L14" s="305"/>
      <c r="M14" s="319"/>
      <c r="N14" s="305"/>
      <c r="O14" s="318"/>
      <c r="P14" s="305"/>
      <c r="Q14" s="315"/>
      <c r="S14" s="390"/>
      <c r="T14" s="414"/>
      <c r="U14" s="316"/>
      <c r="V14" s="316"/>
      <c r="W14" s="316"/>
      <c r="X14" s="316"/>
      <c r="Y14" s="316"/>
      <c r="Z14" s="316"/>
      <c r="AA14" s="316"/>
      <c r="AB14" s="316"/>
      <c r="AC14" s="316"/>
      <c r="AD14" s="8"/>
      <c r="AE14" s="8"/>
      <c r="AF14" s="8"/>
      <c r="AG14" s="8"/>
      <c r="AH14" s="8"/>
      <c r="AI14" s="390"/>
    </row>
    <row r="15" spans="1:35" s="297" customFormat="1" ht="18" customHeight="1" x14ac:dyDescent="0.2">
      <c r="A15" s="365" t="s">
        <v>215</v>
      </c>
      <c r="B15" s="572" t="str">
        <f>'HOJA DE TRABAJO DE LA UPE'!D52</f>
        <v>CARRERA DOCENTE                                                                                                                     U040</v>
      </c>
      <c r="C15" s="309"/>
      <c r="D15" s="310"/>
      <c r="E15" s="285"/>
      <c r="F15" s="310"/>
      <c r="G15" s="309"/>
      <c r="H15" s="310"/>
      <c r="I15" s="285"/>
      <c r="J15" s="310"/>
      <c r="K15" s="306">
        <f>'HOJA DE TRABAJO DE LA UPE'!H32</f>
        <v>0</v>
      </c>
      <c r="L15" s="320">
        <f>'HOJA DE TRABAJO DE LA UPE'!I32</f>
        <v>0</v>
      </c>
      <c r="M15" s="321">
        <f>'HOJA DE TRABAJO DE LA UPE'!J32</f>
        <v>0</v>
      </c>
      <c r="N15" s="305"/>
      <c r="O15" s="306">
        <f>'FRACCIÓN III 1er 2017'!Q15+K15</f>
        <v>0</v>
      </c>
      <c r="P15" s="320">
        <f>O15+L15</f>
        <v>0</v>
      </c>
      <c r="Q15" s="322">
        <f>P15+M15</f>
        <v>0</v>
      </c>
      <c r="S15" s="390"/>
      <c r="T15" s="414"/>
      <c r="U15" s="8"/>
      <c r="V15" s="8"/>
      <c r="W15" s="8">
        <f>U13+V13+W13</f>
        <v>0</v>
      </c>
      <c r="X15" s="8"/>
      <c r="Y15" s="8"/>
      <c r="Z15" s="8">
        <f>X13+Y13+Z13</f>
        <v>0</v>
      </c>
      <c r="AA15" s="8"/>
      <c r="AB15" s="8"/>
      <c r="AC15" s="8">
        <f>AA13+AB13+AC13</f>
        <v>0</v>
      </c>
      <c r="AD15" s="8"/>
      <c r="AE15" s="8"/>
      <c r="AF15" s="8"/>
      <c r="AG15" s="8"/>
      <c r="AH15" s="8"/>
      <c r="AI15" s="390"/>
    </row>
    <row r="16" spans="1:35" s="297" customFormat="1" ht="18" customHeight="1" x14ac:dyDescent="0.2">
      <c r="A16" s="366"/>
      <c r="B16" s="572"/>
      <c r="C16" s="309"/>
      <c r="D16" s="310"/>
      <c r="E16" s="285"/>
      <c r="F16" s="310"/>
      <c r="G16" s="309"/>
      <c r="H16" s="310"/>
      <c r="I16" s="285"/>
      <c r="J16" s="310"/>
      <c r="K16" s="306"/>
      <c r="L16" s="305"/>
      <c r="M16" s="319"/>
      <c r="N16" s="305"/>
      <c r="O16" s="318"/>
      <c r="P16" s="305"/>
      <c r="Q16" s="315"/>
      <c r="S16" s="390"/>
      <c r="T16" s="414"/>
      <c r="U16" s="8"/>
      <c r="V16" s="8"/>
      <c r="W16" s="8"/>
      <c r="X16" s="8"/>
      <c r="Y16" s="8"/>
      <c r="Z16" s="8"/>
      <c r="AA16" s="8"/>
      <c r="AB16" s="8"/>
      <c r="AC16" s="8"/>
      <c r="AD16" s="8"/>
      <c r="AE16" s="8"/>
      <c r="AF16" s="8"/>
      <c r="AG16" s="8"/>
      <c r="AH16" s="8"/>
      <c r="AI16" s="390"/>
    </row>
    <row r="17" spans="1:35" s="297" customFormat="1" ht="13.5" thickBot="1" x14ac:dyDescent="0.25">
      <c r="A17" s="366"/>
      <c r="B17" s="317"/>
      <c r="C17" s="309"/>
      <c r="D17" s="310"/>
      <c r="E17" s="285"/>
      <c r="F17" s="310"/>
      <c r="G17" s="309"/>
      <c r="H17" s="310"/>
      <c r="I17" s="285"/>
      <c r="J17" s="310"/>
      <c r="K17" s="306"/>
      <c r="L17" s="305"/>
      <c r="M17" s="319"/>
      <c r="N17" s="305"/>
      <c r="O17" s="318"/>
      <c r="P17" s="305"/>
      <c r="Q17" s="315"/>
      <c r="S17" s="390"/>
      <c r="T17" s="414"/>
      <c r="U17" s="8"/>
      <c r="V17" s="8"/>
      <c r="W17" s="8"/>
      <c r="X17" s="8"/>
      <c r="Y17" s="8"/>
      <c r="Z17" s="8"/>
      <c r="AA17" s="8"/>
      <c r="AB17" s="8"/>
      <c r="AC17" s="8"/>
      <c r="AD17" s="8"/>
      <c r="AE17" s="8"/>
      <c r="AF17" s="8"/>
      <c r="AG17" s="8"/>
      <c r="AH17" s="8"/>
      <c r="AI17" s="390"/>
    </row>
    <row r="18" spans="1:35" s="297" customFormat="1" ht="18" customHeight="1" x14ac:dyDescent="0.2">
      <c r="A18" s="365" t="s">
        <v>215</v>
      </c>
      <c r="B18" s="572" t="str">
        <f>'HOJA DE TRABAJO DE LA UPE'!D53</f>
        <v>EXPANSIÓN DE LA EDUCACIÓN MEDIA SUPERIOR Y SUPERIOR                                          U079</v>
      </c>
      <c r="C18" s="309"/>
      <c r="D18" s="310"/>
      <c r="E18" s="285"/>
      <c r="F18" s="310"/>
      <c r="G18" s="309"/>
      <c r="H18" s="310"/>
      <c r="I18" s="285"/>
      <c r="J18" s="310"/>
      <c r="K18" s="306">
        <f>'HOJA DE TRABAJO DE LA UPE'!H34</f>
        <v>0</v>
      </c>
      <c r="L18" s="320">
        <f>'HOJA DE TRABAJO DE LA UPE'!I34</f>
        <v>0</v>
      </c>
      <c r="M18" s="321">
        <f>'HOJA DE TRABAJO DE LA UPE'!J34</f>
        <v>0</v>
      </c>
      <c r="N18" s="305"/>
      <c r="O18" s="306">
        <f>'FRACCIÓN III 1er 2017'!Q18+K18</f>
        <v>0</v>
      </c>
      <c r="P18" s="320">
        <f>O18+L18</f>
        <v>0</v>
      </c>
      <c r="Q18" s="322">
        <f>P18+M18</f>
        <v>0</v>
      </c>
      <c r="S18" s="390"/>
      <c r="T18" s="414"/>
      <c r="U18" s="323"/>
      <c r="V18" s="324"/>
      <c r="W18" s="324"/>
      <c r="X18" s="324"/>
      <c r="Y18" s="324"/>
      <c r="Z18" s="324"/>
      <c r="AA18" s="324"/>
      <c r="AB18" s="324"/>
      <c r="AC18" s="325"/>
      <c r="AD18" s="8"/>
      <c r="AE18" s="8"/>
      <c r="AF18" s="8"/>
      <c r="AG18" s="8"/>
      <c r="AH18" s="8"/>
      <c r="AI18" s="390"/>
    </row>
    <row r="19" spans="1:35" s="297" customFormat="1" ht="18" customHeight="1" x14ac:dyDescent="0.2">
      <c r="A19" s="366"/>
      <c r="B19" s="572"/>
      <c r="C19" s="309"/>
      <c r="D19" s="310"/>
      <c r="E19" s="285"/>
      <c r="F19" s="310"/>
      <c r="G19" s="309"/>
      <c r="H19" s="310"/>
      <c r="I19" s="285"/>
      <c r="J19" s="310"/>
      <c r="K19" s="318"/>
      <c r="L19" s="305"/>
      <c r="M19" s="319"/>
      <c r="N19" s="305"/>
      <c r="O19" s="318"/>
      <c r="P19" s="305"/>
      <c r="Q19" s="315"/>
      <c r="S19" s="390"/>
      <c r="T19" s="414"/>
      <c r="U19" s="584" t="s">
        <v>232</v>
      </c>
      <c r="V19" s="585"/>
      <c r="W19" s="585"/>
      <c r="X19" s="585"/>
      <c r="Y19" s="585"/>
      <c r="Z19" s="585"/>
      <c r="AA19" s="585"/>
      <c r="AB19" s="585"/>
      <c r="AC19" s="586"/>
      <c r="AD19" s="8"/>
      <c r="AE19" s="8"/>
      <c r="AF19" s="8"/>
      <c r="AG19" s="8"/>
      <c r="AH19" s="8"/>
      <c r="AI19" s="390"/>
    </row>
    <row r="20" spans="1:35" s="297" customFormat="1" x14ac:dyDescent="0.2">
      <c r="A20" s="366"/>
      <c r="B20" s="317"/>
      <c r="C20" s="309"/>
      <c r="D20" s="310"/>
      <c r="E20" s="285"/>
      <c r="F20" s="310"/>
      <c r="G20" s="309"/>
      <c r="H20" s="310"/>
      <c r="I20" s="285"/>
      <c r="J20" s="310"/>
      <c r="K20" s="318"/>
      <c r="L20" s="305"/>
      <c r="M20" s="319"/>
      <c r="N20" s="305"/>
      <c r="O20" s="318"/>
      <c r="P20" s="305"/>
      <c r="Q20" s="315"/>
      <c r="S20" s="390"/>
      <c r="T20" s="414"/>
      <c r="U20" s="326"/>
      <c r="V20" s="27"/>
      <c r="W20" s="27"/>
      <c r="X20" s="27"/>
      <c r="Y20" s="27"/>
      <c r="Z20" s="27"/>
      <c r="AA20" s="27"/>
      <c r="AB20" s="27"/>
      <c r="AC20" s="327"/>
      <c r="AD20" s="8"/>
      <c r="AE20" s="8"/>
      <c r="AF20" s="8"/>
      <c r="AG20" s="8"/>
      <c r="AH20" s="8"/>
      <c r="AI20" s="390"/>
    </row>
    <row r="21" spans="1:35" s="297" customFormat="1" ht="18" customHeight="1" x14ac:dyDescent="0.25">
      <c r="A21" s="365" t="s">
        <v>215</v>
      </c>
      <c r="B21" s="572" t="str">
        <f>'HOJA DE TRABAJO DE LA UPE'!D54</f>
        <v>APOYOS PARA LA ATENCIÓN DE PROBLEMAS ESTRUCTURALES DE LAS UPE                 U081</v>
      </c>
      <c r="C21" s="309"/>
      <c r="D21" s="310"/>
      <c r="E21" s="285"/>
      <c r="F21" s="310"/>
      <c r="G21" s="309"/>
      <c r="H21" s="310"/>
      <c r="I21" s="285"/>
      <c r="J21" s="310"/>
      <c r="K21" s="306">
        <f>'HOJA DE TRABAJO DE LA UPE'!H36</f>
        <v>0</v>
      </c>
      <c r="L21" s="320">
        <f>'HOJA DE TRABAJO DE LA UPE'!I36</f>
        <v>0</v>
      </c>
      <c r="M21" s="321">
        <f>'HOJA DE TRABAJO DE LA UPE'!J36</f>
        <v>0</v>
      </c>
      <c r="N21" s="305"/>
      <c r="O21" s="306">
        <f>'FRACCIÓN III 1er 2017'!Q21+K21</f>
        <v>0</v>
      </c>
      <c r="P21" s="320">
        <f>O21+L21</f>
        <v>0</v>
      </c>
      <c r="Q21" s="322">
        <f>P21+M21</f>
        <v>0</v>
      </c>
      <c r="S21" s="390"/>
      <c r="T21" s="414"/>
      <c r="U21" s="577" t="s">
        <v>241</v>
      </c>
      <c r="V21" s="578"/>
      <c r="W21" s="578"/>
      <c r="X21" s="578"/>
      <c r="Y21" s="578"/>
      <c r="Z21" s="578"/>
      <c r="AA21" s="578"/>
      <c r="AB21" s="578"/>
      <c r="AC21" s="579"/>
      <c r="AD21" s="8"/>
      <c r="AE21" s="8"/>
      <c r="AF21" s="8"/>
      <c r="AG21" s="8"/>
      <c r="AH21" s="8"/>
      <c r="AI21" s="390"/>
    </row>
    <row r="22" spans="1:35" s="297" customFormat="1" ht="18" customHeight="1" x14ac:dyDescent="0.2">
      <c r="A22" s="366"/>
      <c r="B22" s="572"/>
      <c r="C22" s="309"/>
      <c r="D22" s="310"/>
      <c r="E22" s="285"/>
      <c r="F22" s="310"/>
      <c r="G22" s="309"/>
      <c r="H22" s="310"/>
      <c r="I22" s="285"/>
      <c r="J22" s="310"/>
      <c r="K22" s="318"/>
      <c r="L22" s="305"/>
      <c r="M22" s="319"/>
      <c r="N22" s="305"/>
      <c r="O22" s="318"/>
      <c r="P22" s="305"/>
      <c r="Q22" s="315"/>
      <c r="S22" s="390"/>
      <c r="T22" s="414"/>
      <c r="U22" s="326"/>
      <c r="V22" s="27"/>
      <c r="W22" s="11"/>
      <c r="X22" s="27"/>
      <c r="Y22" s="11"/>
      <c r="Z22" s="27"/>
      <c r="AA22" s="27"/>
      <c r="AB22" s="27"/>
      <c r="AC22" s="327"/>
      <c r="AD22" s="8"/>
      <c r="AE22" s="8"/>
      <c r="AF22" s="8"/>
      <c r="AG22" s="8"/>
      <c r="AH22" s="8"/>
      <c r="AI22" s="390"/>
    </row>
    <row r="23" spans="1:35" s="297" customFormat="1" ht="18" customHeight="1" x14ac:dyDescent="0.2">
      <c r="A23" s="366"/>
      <c r="B23" s="317"/>
      <c r="C23" s="309"/>
      <c r="D23" s="310"/>
      <c r="E23" s="285"/>
      <c r="F23" s="310"/>
      <c r="G23" s="309"/>
      <c r="H23" s="310"/>
      <c r="I23" s="285"/>
      <c r="J23" s="310"/>
      <c r="K23" s="318"/>
      <c r="L23" s="305"/>
      <c r="M23" s="319"/>
      <c r="N23" s="305"/>
      <c r="O23" s="318"/>
      <c r="P23" s="305"/>
      <c r="Q23" s="315"/>
      <c r="S23" s="390"/>
      <c r="T23" s="414"/>
      <c r="U23" s="326"/>
      <c r="V23" s="27"/>
      <c r="W23" s="11"/>
      <c r="X23" s="27"/>
      <c r="Y23" s="11"/>
      <c r="Z23" s="580" t="s">
        <v>211</v>
      </c>
      <c r="AA23" s="581" t="s">
        <v>45</v>
      </c>
      <c r="AB23" s="582" t="s">
        <v>47</v>
      </c>
      <c r="AC23" s="327"/>
      <c r="AD23" s="8"/>
      <c r="AE23" s="8"/>
      <c r="AF23" s="8"/>
      <c r="AG23" s="8"/>
      <c r="AH23" s="8"/>
      <c r="AI23" s="390"/>
    </row>
    <row r="24" spans="1:35" s="297" customFormat="1" ht="18" customHeight="1" x14ac:dyDescent="0.2">
      <c r="A24" s="365" t="s">
        <v>215</v>
      </c>
      <c r="B24" s="572" t="str">
        <f>'HOJA DE TRABAJO DE LA UPE'!D55</f>
        <v>PROGRAMA PARA EL DESARROLLO PROFESIONAL DOCENTE (PRODEP)                        S247</v>
      </c>
      <c r="C24" s="309"/>
      <c r="D24" s="310"/>
      <c r="E24" s="285"/>
      <c r="F24" s="310"/>
      <c r="G24" s="309"/>
      <c r="H24" s="310"/>
      <c r="I24" s="285"/>
      <c r="J24" s="310"/>
      <c r="K24" s="306">
        <f>'HOJA DE TRABAJO DE LA UPE'!H38</f>
        <v>0</v>
      </c>
      <c r="L24" s="320">
        <f>'HOJA DE TRABAJO DE LA UPE'!I38</f>
        <v>0</v>
      </c>
      <c r="M24" s="321">
        <f>'HOJA DE TRABAJO DE LA UPE'!J38</f>
        <v>0</v>
      </c>
      <c r="N24" s="305"/>
      <c r="O24" s="306">
        <f>'FRACCIÓN III 1er 2017'!Q24+K24</f>
        <v>0</v>
      </c>
      <c r="P24" s="320">
        <f>O24+L24</f>
        <v>0</v>
      </c>
      <c r="Q24" s="322">
        <f>P24+M24</f>
        <v>0</v>
      </c>
      <c r="S24" s="390"/>
      <c r="T24" s="414"/>
      <c r="U24" s="326"/>
      <c r="Z24" s="580"/>
      <c r="AA24" s="581"/>
      <c r="AB24" s="582"/>
      <c r="AC24" s="327"/>
      <c r="AD24" s="8"/>
      <c r="AG24" s="8"/>
      <c r="AH24" s="8"/>
      <c r="AI24" s="390"/>
    </row>
    <row r="25" spans="1:35" s="297" customFormat="1" ht="18" customHeight="1" x14ac:dyDescent="0.2">
      <c r="A25" s="366"/>
      <c r="B25" s="572"/>
      <c r="C25" s="309"/>
      <c r="D25" s="310"/>
      <c r="E25" s="285"/>
      <c r="F25" s="310"/>
      <c r="G25" s="309"/>
      <c r="H25" s="310"/>
      <c r="I25" s="285"/>
      <c r="J25" s="310"/>
      <c r="K25" s="318"/>
      <c r="L25" s="305"/>
      <c r="M25" s="319"/>
      <c r="N25" s="305"/>
      <c r="O25" s="318"/>
      <c r="P25" s="305"/>
      <c r="Q25" s="315"/>
      <c r="S25" s="390"/>
      <c r="T25" s="414"/>
      <c r="U25" s="326"/>
      <c r="Z25" s="580"/>
      <c r="AA25" s="581"/>
      <c r="AB25" s="582"/>
      <c r="AC25" s="327"/>
      <c r="AD25" s="8"/>
      <c r="AG25" s="8"/>
      <c r="AH25" s="8"/>
      <c r="AI25" s="390"/>
    </row>
    <row r="26" spans="1:35" s="297" customFormat="1" x14ac:dyDescent="0.2">
      <c r="A26" s="366"/>
      <c r="B26" s="317"/>
      <c r="C26" s="309"/>
      <c r="D26" s="310"/>
      <c r="E26" s="285"/>
      <c r="F26" s="310"/>
      <c r="G26" s="309"/>
      <c r="H26" s="310"/>
      <c r="I26" s="285"/>
      <c r="J26" s="310"/>
      <c r="K26" s="318"/>
      <c r="L26" s="305"/>
      <c r="M26" s="319"/>
      <c r="N26" s="305"/>
      <c r="O26" s="318"/>
      <c r="P26" s="305"/>
      <c r="Q26" s="315"/>
      <c r="S26" s="390"/>
      <c r="T26" s="414"/>
      <c r="U26" s="326"/>
      <c r="V26" s="27"/>
      <c r="W26" s="27"/>
      <c r="X26" s="27"/>
      <c r="Y26" s="11"/>
      <c r="AC26" s="327"/>
      <c r="AD26" s="8"/>
      <c r="AG26" s="8"/>
      <c r="AH26" s="8"/>
      <c r="AI26" s="390"/>
    </row>
    <row r="27" spans="1:35" s="297" customFormat="1" ht="18" customHeight="1" x14ac:dyDescent="0.2">
      <c r="A27" s="365" t="s">
        <v>215</v>
      </c>
      <c r="B27" s="572" t="str">
        <f>'HOJA DE TRABAJO DE LA UPE'!D56</f>
        <v>PROGRAMA FORTALECIMIENTO DE LA CALIDAD EDUCATIVA (PFCE)                               S267</v>
      </c>
      <c r="C27" s="309"/>
      <c r="D27" s="310"/>
      <c r="E27" s="285"/>
      <c r="F27" s="310"/>
      <c r="G27" s="309"/>
      <c r="H27" s="310"/>
      <c r="I27" s="285"/>
      <c r="J27" s="310"/>
      <c r="K27" s="306">
        <f>'HOJA DE TRABAJO DE LA UPE'!H40</f>
        <v>0</v>
      </c>
      <c r="L27" s="320">
        <f>'HOJA DE TRABAJO DE LA UPE'!I40</f>
        <v>0</v>
      </c>
      <c r="M27" s="321">
        <f>'HOJA DE TRABAJO DE LA UPE'!J40</f>
        <v>0</v>
      </c>
      <c r="N27" s="305"/>
      <c r="O27" s="306">
        <f>'FRACCIÓN III 1er 2017'!Q27+K27</f>
        <v>0</v>
      </c>
      <c r="P27" s="320">
        <f>O27+L27</f>
        <v>0</v>
      </c>
      <c r="Q27" s="322">
        <f>P27+M27</f>
        <v>0</v>
      </c>
      <c r="S27" s="390"/>
      <c r="T27" s="414"/>
      <c r="U27" s="328"/>
      <c r="V27" s="400"/>
      <c r="X27" s="237" t="s">
        <v>43</v>
      </c>
      <c r="Y27" s="60"/>
      <c r="Z27" s="239">
        <f>'FRACCIÓN III 1er 2017'!Z27</f>
        <v>0</v>
      </c>
      <c r="AA27" s="240">
        <f>IF(OR(Z27="",Z$31=0),0,Z27/Z$31)</f>
        <v>0</v>
      </c>
      <c r="AB27" s="28" t="s">
        <v>48</v>
      </c>
      <c r="AC27" s="329"/>
      <c r="AD27" s="8"/>
      <c r="AG27" s="8"/>
      <c r="AH27" s="8"/>
      <c r="AI27" s="390"/>
    </row>
    <row r="28" spans="1:35" s="297" customFormat="1" ht="18" customHeight="1" x14ac:dyDescent="0.2">
      <c r="A28" s="366"/>
      <c r="B28" s="572"/>
      <c r="C28" s="309"/>
      <c r="D28" s="310"/>
      <c r="E28" s="285"/>
      <c r="F28" s="310"/>
      <c r="G28" s="309"/>
      <c r="H28" s="310"/>
      <c r="I28" s="285"/>
      <c r="J28" s="310"/>
      <c r="K28" s="318"/>
      <c r="L28" s="305"/>
      <c r="M28" s="319"/>
      <c r="N28" s="305"/>
      <c r="O28" s="318"/>
      <c r="P28" s="305"/>
      <c r="Q28" s="315"/>
      <c r="S28" s="390"/>
      <c r="T28" s="414"/>
      <c r="U28" s="328"/>
      <c r="V28" s="64"/>
      <c r="X28" s="64"/>
      <c r="Y28" s="64"/>
      <c r="Z28" s="64"/>
      <c r="AA28" s="64"/>
      <c r="AB28" s="28"/>
      <c r="AC28" s="329"/>
      <c r="AD28" s="8"/>
      <c r="AE28" s="8"/>
      <c r="AF28" s="8"/>
      <c r="AG28" s="8"/>
      <c r="AH28" s="8"/>
      <c r="AI28" s="390"/>
    </row>
    <row r="29" spans="1:35" s="297" customFormat="1" x14ac:dyDescent="0.2">
      <c r="A29" s="366"/>
      <c r="B29" s="317"/>
      <c r="C29" s="309"/>
      <c r="D29" s="310"/>
      <c r="E29" s="285"/>
      <c r="F29" s="310"/>
      <c r="G29" s="309"/>
      <c r="H29" s="310"/>
      <c r="I29" s="285"/>
      <c r="J29" s="310"/>
      <c r="K29" s="318"/>
      <c r="L29" s="305"/>
      <c r="M29" s="319"/>
      <c r="N29" s="305"/>
      <c r="O29" s="318"/>
      <c r="P29" s="305"/>
      <c r="Q29" s="315"/>
      <c r="S29" s="390"/>
      <c r="T29" s="414"/>
      <c r="U29" s="328"/>
      <c r="V29" s="64"/>
      <c r="X29" s="237" t="s">
        <v>44</v>
      </c>
      <c r="Y29" s="64"/>
      <c r="Z29" s="239">
        <f>'FRACCIÓN III 1er 2017'!Z29</f>
        <v>0</v>
      </c>
      <c r="AA29" s="240">
        <f>IF(OR(Z29="",Z$31=0),0,Z29/Z$31)</f>
        <v>0</v>
      </c>
      <c r="AB29" s="28" t="s">
        <v>49</v>
      </c>
      <c r="AC29" s="329"/>
      <c r="AD29" s="8"/>
      <c r="AE29" s="8"/>
      <c r="AF29" s="8"/>
      <c r="AG29" s="8"/>
      <c r="AH29" s="8"/>
      <c r="AI29" s="390"/>
    </row>
    <row r="30" spans="1:35" s="297" customFormat="1" ht="18" customHeight="1" x14ac:dyDescent="0.2">
      <c r="A30" s="365" t="s">
        <v>215</v>
      </c>
      <c r="B30" s="572" t="str">
        <f>'HOJA DE TRABAJO DE LA UPE'!D57</f>
        <v>AAA</v>
      </c>
      <c r="C30" s="309"/>
      <c r="D30" s="310"/>
      <c r="E30" s="285"/>
      <c r="F30" s="310"/>
      <c r="G30" s="309"/>
      <c r="H30" s="310"/>
      <c r="I30" s="285"/>
      <c r="J30" s="310"/>
      <c r="K30" s="306">
        <f>'HOJA DE TRABAJO DE LA UPE'!H42</f>
        <v>0</v>
      </c>
      <c r="L30" s="320">
        <f>'HOJA DE TRABAJO DE LA UPE'!I42</f>
        <v>0</v>
      </c>
      <c r="M30" s="321">
        <f>'HOJA DE TRABAJO DE LA UPE'!J42</f>
        <v>0</v>
      </c>
      <c r="N30" s="305"/>
      <c r="O30" s="306">
        <f>'FRACCIÓN III 1er 2017'!Q30+K30</f>
        <v>0</v>
      </c>
      <c r="P30" s="320">
        <f>O30+L30</f>
        <v>0</v>
      </c>
      <c r="Q30" s="322">
        <f>P30+M30</f>
        <v>0</v>
      </c>
      <c r="S30" s="390"/>
      <c r="T30" s="414"/>
      <c r="U30" s="328"/>
      <c r="V30" s="64"/>
      <c r="X30" s="64"/>
      <c r="Y30" s="64"/>
      <c r="Z30" s="64"/>
      <c r="AA30" s="64"/>
      <c r="AB30" s="28"/>
      <c r="AC30" s="329"/>
      <c r="AD30" s="8"/>
      <c r="AE30" s="8"/>
      <c r="AF30" s="8"/>
      <c r="AG30" s="8"/>
      <c r="AH30" s="8"/>
      <c r="AI30" s="390"/>
    </row>
    <row r="31" spans="1:35" s="297" customFormat="1" ht="18" customHeight="1" thickBot="1" x14ac:dyDescent="0.25">
      <c r="A31" s="366"/>
      <c r="B31" s="572"/>
      <c r="C31" s="309"/>
      <c r="D31" s="310"/>
      <c r="E31" s="285"/>
      <c r="F31" s="310"/>
      <c r="G31" s="309"/>
      <c r="H31" s="310"/>
      <c r="I31" s="285"/>
      <c r="J31" s="310"/>
      <c r="K31" s="318"/>
      <c r="L31" s="305"/>
      <c r="M31" s="319"/>
      <c r="N31" s="305"/>
      <c r="O31" s="318"/>
      <c r="P31" s="305"/>
      <c r="Q31" s="315"/>
      <c r="R31" s="8"/>
      <c r="S31" s="390"/>
      <c r="T31" s="414"/>
      <c r="U31" s="328"/>
      <c r="V31" s="64"/>
      <c r="X31" s="64" t="s">
        <v>46</v>
      </c>
      <c r="Y31" s="60"/>
      <c r="Z31" s="241">
        <f>Z27+Z29</f>
        <v>0</v>
      </c>
      <c r="AA31" s="240">
        <f>AA27+AA29</f>
        <v>0</v>
      </c>
      <c r="AB31" s="28" t="s">
        <v>50</v>
      </c>
      <c r="AC31" s="329"/>
      <c r="AD31" s="8"/>
      <c r="AE31" s="8"/>
      <c r="AF31" s="8"/>
      <c r="AG31" s="8"/>
      <c r="AH31" s="8"/>
      <c r="AI31" s="390"/>
    </row>
    <row r="32" spans="1:35" s="297" customFormat="1" ht="14.25" thickTop="1" thickBot="1" x14ac:dyDescent="0.25">
      <c r="A32" s="366"/>
      <c r="B32" s="317"/>
      <c r="C32" s="309"/>
      <c r="D32" s="310"/>
      <c r="E32" s="285"/>
      <c r="F32" s="310"/>
      <c r="G32" s="309"/>
      <c r="H32" s="310"/>
      <c r="I32" s="285"/>
      <c r="J32" s="310"/>
      <c r="K32" s="318"/>
      <c r="L32" s="305"/>
      <c r="M32" s="319"/>
      <c r="N32" s="305"/>
      <c r="O32" s="318"/>
      <c r="P32" s="305"/>
      <c r="Q32" s="315"/>
      <c r="R32" s="8"/>
      <c r="S32" s="390"/>
      <c r="T32" s="414"/>
      <c r="U32" s="330"/>
      <c r="V32" s="331"/>
      <c r="W32" s="331"/>
      <c r="X32" s="331"/>
      <c r="Y32" s="331"/>
      <c r="Z32" s="331"/>
      <c r="AA32" s="331"/>
      <c r="AB32" s="331"/>
      <c r="AC32" s="332"/>
      <c r="AD32" s="8"/>
      <c r="AE32" s="8"/>
      <c r="AF32" s="8"/>
      <c r="AG32" s="8"/>
      <c r="AH32" s="8"/>
      <c r="AI32" s="390"/>
    </row>
    <row r="33" spans="1:35" s="297" customFormat="1" ht="18" customHeight="1" x14ac:dyDescent="0.2">
      <c r="A33" s="573" t="s">
        <v>215</v>
      </c>
      <c r="B33" s="575" t="str">
        <f>'HOJA DE TRABAJO DE LA UPE'!D58</f>
        <v>BBB</v>
      </c>
      <c r="C33" s="309"/>
      <c r="D33" s="310"/>
      <c r="E33" s="285"/>
      <c r="F33" s="310"/>
      <c r="G33" s="309"/>
      <c r="H33" s="310"/>
      <c r="I33" s="285"/>
      <c r="J33" s="310"/>
      <c r="K33" s="306">
        <f>'HOJA DE TRABAJO DE LA UPE'!H44</f>
        <v>0</v>
      </c>
      <c r="L33" s="320">
        <f>'HOJA DE TRABAJO DE LA UPE'!I44</f>
        <v>0</v>
      </c>
      <c r="M33" s="321">
        <f>'HOJA DE TRABAJO DE LA UPE'!J44</f>
        <v>0</v>
      </c>
      <c r="N33" s="305"/>
      <c r="O33" s="306">
        <f>'FRACCIÓN III 1er 2017'!Q33+K33</f>
        <v>0</v>
      </c>
      <c r="P33" s="320">
        <f>O33+L33</f>
        <v>0</v>
      </c>
      <c r="Q33" s="322">
        <f>P33+M33</f>
        <v>0</v>
      </c>
      <c r="R33" s="8"/>
      <c r="S33" s="390"/>
      <c r="T33" s="414"/>
      <c r="U33" s="8"/>
      <c r="V33" s="8"/>
      <c r="W33" s="8"/>
      <c r="X33" s="8"/>
      <c r="Y33" s="8"/>
      <c r="Z33" s="8"/>
      <c r="AA33" s="8"/>
      <c r="AB33" s="8"/>
      <c r="AC33" s="8"/>
      <c r="AD33" s="8"/>
      <c r="AE33" s="8"/>
      <c r="AF33" s="8"/>
      <c r="AG33" s="8"/>
      <c r="AH33" s="8"/>
      <c r="AI33" s="390"/>
    </row>
    <row r="34" spans="1:35" s="297" customFormat="1" ht="18" customHeight="1" x14ac:dyDescent="0.2">
      <c r="A34" s="573"/>
      <c r="B34" s="575"/>
      <c r="C34" s="309"/>
      <c r="D34" s="310"/>
      <c r="E34" s="285"/>
      <c r="F34" s="310"/>
      <c r="G34" s="309"/>
      <c r="H34" s="310"/>
      <c r="I34" s="285"/>
      <c r="J34" s="310"/>
      <c r="K34" s="318"/>
      <c r="L34" s="305"/>
      <c r="M34" s="319"/>
      <c r="N34" s="305"/>
      <c r="O34" s="318"/>
      <c r="P34" s="305"/>
      <c r="Q34" s="315"/>
      <c r="R34" s="27"/>
      <c r="S34" s="390"/>
      <c r="T34" s="414"/>
      <c r="AE34" s="8"/>
      <c r="AF34" s="8"/>
      <c r="AG34" s="8"/>
      <c r="AH34" s="8"/>
      <c r="AI34" s="390"/>
    </row>
    <row r="35" spans="1:35" s="297" customFormat="1" ht="13.5" thickBot="1" x14ac:dyDescent="0.25">
      <c r="A35" s="574"/>
      <c r="B35" s="576"/>
      <c r="C35" s="333"/>
      <c r="D35" s="334"/>
      <c r="E35" s="335"/>
      <c r="F35" s="334"/>
      <c r="G35" s="333"/>
      <c r="H35" s="334"/>
      <c r="I35" s="335"/>
      <c r="J35" s="334"/>
      <c r="K35" s="336"/>
      <c r="L35" s="337"/>
      <c r="M35" s="338"/>
      <c r="N35" s="337"/>
      <c r="O35" s="336"/>
      <c r="P35" s="337"/>
      <c r="Q35" s="339"/>
      <c r="R35" s="27"/>
      <c r="S35" s="390"/>
      <c r="T35" s="414"/>
      <c r="V35" s="64"/>
      <c r="W35" s="8"/>
      <c r="X35" s="544" t="s">
        <v>70</v>
      </c>
      <c r="Y35" s="545"/>
      <c r="Z35" s="545"/>
      <c r="AA35" s="546"/>
      <c r="AB35" s="401" t="s">
        <v>175</v>
      </c>
      <c r="AC35" s="104"/>
      <c r="AD35" s="8"/>
      <c r="AE35" s="8"/>
      <c r="AF35" s="8"/>
      <c r="AG35" s="8"/>
      <c r="AH35" s="8"/>
      <c r="AI35" s="390"/>
    </row>
    <row r="36" spans="1:35" s="297" customFormat="1" ht="18" customHeight="1" x14ac:dyDescent="0.2">
      <c r="A36" s="292"/>
      <c r="B36" s="282"/>
      <c r="C36" s="282"/>
      <c r="D36" s="282"/>
      <c r="E36" s="282"/>
      <c r="F36" s="282"/>
      <c r="G36" s="282"/>
      <c r="H36" s="282"/>
      <c r="I36" s="282"/>
      <c r="J36" s="282"/>
      <c r="K36" s="295"/>
      <c r="L36" s="295"/>
      <c r="M36" s="295"/>
      <c r="N36" s="295"/>
      <c r="O36" s="295"/>
      <c r="P36" s="295"/>
      <c r="Q36" s="341"/>
      <c r="R36" s="27"/>
      <c r="S36" s="390"/>
      <c r="T36" s="414"/>
      <c r="W36" s="8"/>
      <c r="X36" s="399" t="s">
        <v>71</v>
      </c>
      <c r="Y36" s="231" t="s">
        <v>72</v>
      </c>
      <c r="Z36" s="399" t="s">
        <v>73</v>
      </c>
      <c r="AA36" s="399" t="s">
        <v>74</v>
      </c>
      <c r="AB36" s="402" t="s">
        <v>46</v>
      </c>
      <c r="AC36" s="8"/>
      <c r="AE36" s="8"/>
      <c r="AF36" s="8"/>
      <c r="AG36" s="8"/>
      <c r="AH36" s="8"/>
      <c r="AI36" s="390"/>
    </row>
    <row r="37" spans="1:35" s="297" customFormat="1" ht="18" customHeight="1" x14ac:dyDescent="0.2">
      <c r="A37" s="292"/>
      <c r="B37" s="282"/>
      <c r="C37" s="282"/>
      <c r="D37" s="282"/>
      <c r="E37" s="282"/>
      <c r="F37" s="282"/>
      <c r="G37" s="282"/>
      <c r="H37" s="282"/>
      <c r="I37" s="282"/>
      <c r="J37" s="282"/>
      <c r="K37" s="295"/>
      <c r="L37" s="295"/>
      <c r="M37" s="295"/>
      <c r="N37" s="295"/>
      <c r="O37" s="295"/>
      <c r="P37" s="295"/>
      <c r="Q37" s="296"/>
      <c r="R37" s="8"/>
      <c r="S37" s="390"/>
      <c r="T37" s="414"/>
      <c r="U37" s="64"/>
      <c r="W37" s="8" t="s">
        <v>69</v>
      </c>
      <c r="X37" s="81">
        <f>'FRACCIÓN III 1er 2017'!X37</f>
        <v>0</v>
      </c>
      <c r="Y37" s="394">
        <f>Y41*AA27</f>
        <v>0</v>
      </c>
      <c r="Z37" s="81"/>
      <c r="AA37" s="81"/>
      <c r="AB37" s="81">
        <f>X37+Y37+Z37+AA37</f>
        <v>0</v>
      </c>
      <c r="AC37" s="8"/>
      <c r="AE37" s="8"/>
      <c r="AF37" s="8"/>
      <c r="AG37" s="8"/>
      <c r="AH37" s="8"/>
      <c r="AI37" s="390"/>
    </row>
    <row r="38" spans="1:35" s="297" customFormat="1" ht="13.5" thickBot="1" x14ac:dyDescent="0.25">
      <c r="A38" s="292"/>
      <c r="B38" s="343" t="s">
        <v>20</v>
      </c>
      <c r="C38" s="344">
        <f>C12+C15+C18+C21+C24+C27+C30+C33</f>
        <v>0</v>
      </c>
      <c r="D38" s="344">
        <f>D12+D15+D18+D21+D24+D27+D30+D33</f>
        <v>0</v>
      </c>
      <c r="E38" s="344">
        <f>E12+E15+E18+E21+E24+E27+E30+E33</f>
        <v>0</v>
      </c>
      <c r="F38" s="343"/>
      <c r="G38" s="344">
        <f>G12+G15+G18+G21+G24+G27+G30+G33</f>
        <v>0</v>
      </c>
      <c r="H38" s="344">
        <f>H12+H15+H18+H21+H24+H27+H30+H33</f>
        <v>0</v>
      </c>
      <c r="I38" s="344">
        <f>I12+I15+I18+I21+I24+I27+I30+I33</f>
        <v>0</v>
      </c>
      <c r="J38" s="343"/>
      <c r="K38" s="344">
        <f>K12+K15+K18+K21+K24+K27+K30+K33</f>
        <v>0</v>
      </c>
      <c r="L38" s="344">
        <f>L12+L15+L18+L21+L24+L27+L30+L33</f>
        <v>0</v>
      </c>
      <c r="M38" s="344">
        <f>M12+M15+M18+M21+M24+M27+M30+M33</f>
        <v>0</v>
      </c>
      <c r="N38" s="345"/>
      <c r="O38" s="344">
        <f>O12+O15+O18+O21+O24+O27+O30+O33</f>
        <v>0</v>
      </c>
      <c r="P38" s="344">
        <f>P12+P15+P18+P21+P24+P27+P30+P33</f>
        <v>0</v>
      </c>
      <c r="Q38" s="346">
        <f>Q12+Q15+Q18+Q21+Q24+Q27+Q30+Q33</f>
        <v>0</v>
      </c>
      <c r="R38" s="8"/>
      <c r="S38" s="390"/>
      <c r="T38" s="414"/>
      <c r="V38" s="8"/>
      <c r="W38" s="8"/>
      <c r="X38" s="81"/>
      <c r="Y38" s="232"/>
      <c r="Z38" s="81"/>
      <c r="AA38" s="81"/>
      <c r="AB38" s="81"/>
      <c r="AC38" s="8"/>
      <c r="AD38" s="8"/>
      <c r="AE38" s="8"/>
      <c r="AF38" s="8"/>
      <c r="AG38" s="8"/>
      <c r="AH38" s="8"/>
      <c r="AI38" s="390"/>
    </row>
    <row r="39" spans="1:35" s="297" customFormat="1" ht="13.5" thickTop="1" x14ac:dyDescent="0.2">
      <c r="A39" s="292"/>
      <c r="C39" s="348"/>
      <c r="D39" s="348"/>
      <c r="E39" s="348"/>
      <c r="F39" s="348"/>
      <c r="G39" s="348"/>
      <c r="H39" s="348"/>
      <c r="I39" s="348"/>
      <c r="J39" s="348"/>
      <c r="K39" s="348"/>
      <c r="L39" s="348"/>
      <c r="M39" s="348"/>
      <c r="N39" s="348"/>
      <c r="O39" s="348"/>
      <c r="P39" s="348"/>
      <c r="Q39" s="349"/>
      <c r="R39" s="7"/>
      <c r="S39" s="390"/>
      <c r="T39" s="414"/>
      <c r="V39" s="8"/>
      <c r="W39" s="8" t="s">
        <v>44</v>
      </c>
      <c r="X39" s="342">
        <f>'FRACCIÓN III 1er 2017'!X39</f>
        <v>0</v>
      </c>
      <c r="Y39" s="233">
        <f>Y41*AA29</f>
        <v>0</v>
      </c>
      <c r="Z39" s="342"/>
      <c r="AA39" s="342"/>
      <c r="AB39" s="342">
        <f>X39+Y39+Z39+AA39</f>
        <v>0</v>
      </c>
      <c r="AC39" s="8"/>
      <c r="AD39" s="8"/>
      <c r="AE39" s="8"/>
      <c r="AF39" s="8"/>
      <c r="AG39" s="8"/>
      <c r="AH39" s="8"/>
      <c r="AI39" s="390"/>
    </row>
    <row r="40" spans="1:35" s="297" customFormat="1" x14ac:dyDescent="0.2">
      <c r="A40" s="292"/>
      <c r="B40" s="343" t="s">
        <v>19</v>
      </c>
      <c r="C40" s="351">
        <f>C38</f>
        <v>0</v>
      </c>
      <c r="D40" s="351">
        <f>D38+C40</f>
        <v>0</v>
      </c>
      <c r="E40" s="351">
        <f>E38+D40</f>
        <v>0</v>
      </c>
      <c r="F40" s="343"/>
      <c r="G40" s="351">
        <f>G38+E40</f>
        <v>0</v>
      </c>
      <c r="H40" s="351">
        <f>H38+G40</f>
        <v>0</v>
      </c>
      <c r="I40" s="351">
        <f>I38+H40</f>
        <v>0</v>
      </c>
      <c r="J40" s="343"/>
      <c r="K40" s="351">
        <f>K38+I40</f>
        <v>0</v>
      </c>
      <c r="L40" s="351">
        <f>L38+K40</f>
        <v>0</v>
      </c>
      <c r="M40" s="351">
        <f>M38+L40</f>
        <v>0</v>
      </c>
      <c r="N40" s="345"/>
      <c r="O40" s="351">
        <f>C38+G38+K38</f>
        <v>0</v>
      </c>
      <c r="P40" s="351">
        <f>D38+H38+L38+O40</f>
        <v>0</v>
      </c>
      <c r="Q40" s="352">
        <f>E38+I38+M38+P40</f>
        <v>0</v>
      </c>
      <c r="R40" s="8"/>
      <c r="S40" s="374"/>
      <c r="T40" s="115"/>
      <c r="U40" s="8"/>
      <c r="V40" s="8"/>
      <c r="W40" s="8"/>
      <c r="X40" s="347"/>
      <c r="Y40" s="234"/>
      <c r="Z40" s="347"/>
      <c r="AA40" s="347"/>
      <c r="AB40" s="347"/>
      <c r="AC40" s="8"/>
      <c r="AD40" s="8"/>
      <c r="AE40" s="8"/>
      <c r="AF40" s="8"/>
      <c r="AG40" s="8"/>
      <c r="AH40" s="8"/>
      <c r="AI40" s="390"/>
    </row>
    <row r="41" spans="1:35" s="297" customFormat="1" ht="13.5" thickBot="1" x14ac:dyDescent="0.25">
      <c r="A41" s="292"/>
      <c r="B41" s="343"/>
      <c r="C41" s="343"/>
      <c r="D41" s="343"/>
      <c r="E41" s="343"/>
      <c r="F41" s="343"/>
      <c r="G41" s="343"/>
      <c r="H41" s="343"/>
      <c r="I41" s="343"/>
      <c r="J41" s="343"/>
      <c r="K41" s="343"/>
      <c r="L41" s="343"/>
      <c r="M41" s="343"/>
      <c r="N41" s="345"/>
      <c r="O41" s="343"/>
      <c r="P41" s="343"/>
      <c r="Q41" s="354"/>
      <c r="R41" s="8"/>
      <c r="S41" s="374"/>
      <c r="T41" s="115"/>
      <c r="U41" s="8"/>
      <c r="V41" s="8"/>
      <c r="W41" s="8"/>
      <c r="X41" s="350">
        <f>'FRACCIÓN I 2017'!F11</f>
        <v>0</v>
      </c>
      <c r="Y41" s="235">
        <f>+'FRACCIÓN I 2017'!L11-'FRACCIÓN I 2017'!F11</f>
        <v>0</v>
      </c>
      <c r="Z41" s="350">
        <v>0</v>
      </c>
      <c r="AA41" s="350">
        <v>0</v>
      </c>
      <c r="AB41" s="350">
        <f>AB37+AB39</f>
        <v>0</v>
      </c>
      <c r="AC41" s="8"/>
      <c r="AD41" s="8"/>
      <c r="AE41" s="8"/>
      <c r="AF41" s="8"/>
      <c r="AG41" s="8"/>
      <c r="AH41" s="8"/>
      <c r="AI41" s="390"/>
    </row>
    <row r="42" spans="1:35" s="297" customFormat="1" ht="13.5" thickTop="1" x14ac:dyDescent="0.2">
      <c r="A42" s="185"/>
      <c r="B42" s="343" t="s">
        <v>84</v>
      </c>
      <c r="C42" s="355"/>
      <c r="D42" s="356"/>
      <c r="E42" s="356">
        <f>C38+D38+E38</f>
        <v>0</v>
      </c>
      <c r="F42" s="355"/>
      <c r="G42" s="355"/>
      <c r="H42" s="356"/>
      <c r="I42" s="356">
        <f>G38+H38+I38</f>
        <v>0</v>
      </c>
      <c r="J42" s="355"/>
      <c r="K42" s="355"/>
      <c r="L42" s="356"/>
      <c r="M42" s="356">
        <f>K38+L38+M38</f>
        <v>0</v>
      </c>
      <c r="N42" s="355"/>
      <c r="O42" s="355"/>
      <c r="P42" s="356"/>
      <c r="Q42" s="357">
        <f>E42+I42+M42</f>
        <v>0</v>
      </c>
      <c r="R42" s="8"/>
      <c r="S42" s="374"/>
      <c r="T42" s="115"/>
      <c r="U42" s="8"/>
      <c r="V42" s="8"/>
      <c r="W42" s="8"/>
      <c r="X42" s="353"/>
      <c r="Y42" s="353"/>
      <c r="Z42" s="353"/>
      <c r="AA42" s="8"/>
      <c r="AB42" s="8"/>
      <c r="AC42" s="8"/>
      <c r="AD42" s="8"/>
      <c r="AE42" s="8"/>
      <c r="AF42" s="8"/>
      <c r="AG42" s="8"/>
      <c r="AH42" s="8"/>
      <c r="AI42" s="390"/>
    </row>
    <row r="43" spans="1:35" x14ac:dyDescent="0.2">
      <c r="A43" s="292"/>
      <c r="B43" s="282"/>
      <c r="C43" s="282"/>
      <c r="D43" s="282"/>
      <c r="E43" s="282"/>
      <c r="F43" s="282"/>
      <c r="G43" s="282"/>
      <c r="H43" s="282"/>
      <c r="I43" s="282"/>
      <c r="J43" s="282"/>
      <c r="K43" s="282"/>
      <c r="L43" s="282"/>
      <c r="M43" s="282"/>
      <c r="N43" s="282"/>
      <c r="O43" s="282"/>
      <c r="P43" s="282"/>
      <c r="Q43" s="358"/>
      <c r="S43" s="391"/>
      <c r="T43" s="360"/>
      <c r="V43" s="297"/>
      <c r="W43" s="297"/>
      <c r="X43" s="297"/>
      <c r="Y43" s="297"/>
      <c r="Z43" s="297"/>
      <c r="AA43" s="297"/>
      <c r="AB43" s="297"/>
      <c r="AC43" s="297"/>
      <c r="AI43" s="374"/>
    </row>
    <row r="44" spans="1:35" s="297" customFormat="1" ht="15.75" x14ac:dyDescent="0.25">
      <c r="A44" s="359"/>
      <c r="B44" s="360"/>
      <c r="C44" s="360"/>
      <c r="D44" s="360"/>
      <c r="E44" s="360"/>
      <c r="F44" s="360"/>
      <c r="G44" s="360"/>
      <c r="H44" s="360"/>
      <c r="I44" s="360"/>
      <c r="J44" s="360"/>
      <c r="K44" s="360"/>
      <c r="L44" s="360"/>
      <c r="M44" s="360"/>
      <c r="N44" s="360"/>
      <c r="O44" s="360"/>
      <c r="P44" s="360"/>
      <c r="Q44" s="361"/>
      <c r="R44" s="8"/>
      <c r="S44" s="391"/>
      <c r="T44" s="360"/>
      <c r="U44" s="8"/>
      <c r="V44" s="605" t="s">
        <v>207</v>
      </c>
      <c r="W44" s="605"/>
      <c r="X44" s="606"/>
      <c r="AD44" s="8"/>
      <c r="AE44" s="8"/>
      <c r="AF44" s="8"/>
      <c r="AG44" s="8"/>
      <c r="AH44" s="8"/>
      <c r="AI44" s="390"/>
    </row>
    <row r="45" spans="1:35" s="297" customFormat="1" ht="13.5" thickBot="1" x14ac:dyDescent="0.25">
      <c r="A45" s="362"/>
      <c r="B45" s="363"/>
      <c r="C45" s="363"/>
      <c r="D45" s="363"/>
      <c r="E45" s="363"/>
      <c r="F45" s="363"/>
      <c r="G45" s="363"/>
      <c r="H45" s="363"/>
      <c r="I45" s="363"/>
      <c r="J45" s="363"/>
      <c r="K45" s="363"/>
      <c r="L45" s="363"/>
      <c r="M45" s="363"/>
      <c r="N45" s="363"/>
      <c r="O45" s="363"/>
      <c r="P45" s="363"/>
      <c r="Q45" s="364"/>
      <c r="R45" s="8"/>
      <c r="S45" s="391"/>
      <c r="T45" s="360"/>
      <c r="V45" s="375"/>
      <c r="W45" s="387" t="s">
        <v>177</v>
      </c>
      <c r="X45" s="405" t="s">
        <v>239</v>
      </c>
      <c r="AD45" s="8"/>
      <c r="AE45" s="8"/>
      <c r="AF45" s="8"/>
      <c r="AG45" s="8"/>
      <c r="AH45" s="8"/>
      <c r="AI45" s="390"/>
    </row>
    <row r="46" spans="1:35" s="297" customFormat="1" ht="12.75" customHeight="1" x14ac:dyDescent="0.2">
      <c r="A46" s="8"/>
      <c r="B46" s="8"/>
      <c r="C46" s="8"/>
      <c r="D46" s="8"/>
      <c r="E46" s="8"/>
      <c r="F46" s="8"/>
      <c r="G46" s="8"/>
      <c r="H46" s="8"/>
      <c r="I46" s="8"/>
      <c r="J46" s="8"/>
      <c r="K46" s="8"/>
      <c r="L46" s="8"/>
      <c r="M46" s="8"/>
      <c r="N46" s="8"/>
      <c r="O46" s="8"/>
      <c r="P46" s="8"/>
      <c r="Q46" s="8"/>
      <c r="R46" s="8"/>
      <c r="S46" s="374"/>
      <c r="T46" s="115"/>
      <c r="V46" s="375"/>
      <c r="W46" s="376"/>
      <c r="X46" s="377"/>
      <c r="AD46" s="8"/>
      <c r="AE46" s="8"/>
      <c r="AF46" s="8"/>
      <c r="AG46" s="8"/>
      <c r="AH46" s="8"/>
      <c r="AI46" s="390"/>
    </row>
    <row r="47" spans="1:35" s="297" customFormat="1" ht="13.5" customHeight="1" x14ac:dyDescent="0.2">
      <c r="A47" s="8"/>
      <c r="B47" s="8"/>
      <c r="C47" s="8"/>
      <c r="D47" s="8"/>
      <c r="E47" s="8"/>
      <c r="F47" s="8"/>
      <c r="G47" s="8"/>
      <c r="H47" s="8"/>
      <c r="I47" s="8"/>
      <c r="J47" s="8"/>
      <c r="K47" s="8"/>
      <c r="L47" s="8"/>
      <c r="M47" s="8"/>
      <c r="N47" s="8"/>
      <c r="O47" s="8"/>
      <c r="P47" s="8"/>
      <c r="Q47" s="8"/>
      <c r="R47" s="8"/>
      <c r="S47" s="374"/>
      <c r="T47" s="115"/>
      <c r="V47" s="375" t="s">
        <v>181</v>
      </c>
      <c r="W47" s="378" t="s">
        <v>49</v>
      </c>
      <c r="X47" s="406">
        <f>+M42</f>
        <v>0</v>
      </c>
      <c r="AD47" s="8"/>
      <c r="AE47" s="8"/>
      <c r="AF47" s="8"/>
      <c r="AG47" s="8"/>
      <c r="AH47" s="8"/>
      <c r="AI47" s="390"/>
    </row>
    <row r="48" spans="1:35" s="297" customFormat="1" x14ac:dyDescent="0.2">
      <c r="A48" s="8"/>
      <c r="B48" s="8"/>
      <c r="C48" s="8"/>
      <c r="D48" s="8"/>
      <c r="E48" s="8"/>
      <c r="F48" s="8"/>
      <c r="G48" s="8"/>
      <c r="H48" s="8"/>
      <c r="I48" s="8"/>
      <c r="J48" s="8"/>
      <c r="K48" s="8"/>
      <c r="L48" s="8"/>
      <c r="M48" s="8"/>
      <c r="N48" s="8"/>
      <c r="O48" s="8"/>
      <c r="P48" s="8"/>
      <c r="Q48" s="8"/>
      <c r="R48" s="8"/>
      <c r="S48" s="393"/>
      <c r="T48" s="415"/>
      <c r="V48" s="375"/>
      <c r="W48" s="378"/>
      <c r="X48" s="377"/>
      <c r="AD48" s="8"/>
      <c r="AE48" s="8"/>
      <c r="AF48" s="8"/>
      <c r="AG48" s="8"/>
      <c r="AH48" s="8"/>
      <c r="AI48" s="390"/>
    </row>
    <row r="49" spans="1:35" s="297" customFormat="1" x14ac:dyDescent="0.2">
      <c r="A49" s="8"/>
      <c r="B49" s="8"/>
      <c r="C49" s="8"/>
      <c r="D49" s="8"/>
      <c r="E49" s="8"/>
      <c r="F49" s="8"/>
      <c r="G49" s="8"/>
      <c r="H49" s="8"/>
      <c r="I49" s="8"/>
      <c r="J49" s="8"/>
      <c r="K49" s="8"/>
      <c r="L49" s="8"/>
      <c r="M49" s="8"/>
      <c r="N49" s="8"/>
      <c r="O49" s="8"/>
      <c r="P49" s="8"/>
      <c r="Q49" s="8"/>
      <c r="R49" s="8"/>
      <c r="S49" s="374"/>
      <c r="T49" s="115"/>
      <c r="V49" s="375" t="s">
        <v>181</v>
      </c>
      <c r="W49" s="378" t="s">
        <v>48</v>
      </c>
      <c r="X49" s="406">
        <f>+'FRACCIÓN II 2do 2017'!U54</f>
        <v>0</v>
      </c>
      <c r="AD49" s="3"/>
      <c r="AE49" s="3"/>
      <c r="AF49" s="3"/>
      <c r="AG49" s="3"/>
      <c r="AH49" s="3"/>
      <c r="AI49" s="390"/>
    </row>
    <row r="50" spans="1:35" s="297" customFormat="1" x14ac:dyDescent="0.2">
      <c r="A50" s="8"/>
      <c r="B50" s="8"/>
      <c r="C50" s="8"/>
      <c r="D50" s="8"/>
      <c r="E50" s="8"/>
      <c r="F50" s="8"/>
      <c r="G50" s="8"/>
      <c r="H50" s="8"/>
      <c r="I50" s="8"/>
      <c r="J50" s="8"/>
      <c r="K50" s="8"/>
      <c r="L50" s="8"/>
      <c r="M50" s="8"/>
      <c r="N50" s="8"/>
      <c r="O50" s="8"/>
      <c r="P50" s="8"/>
      <c r="Q50" s="8"/>
      <c r="R50" s="8"/>
      <c r="S50" s="374"/>
      <c r="T50" s="115"/>
      <c r="V50" s="379"/>
      <c r="W50" s="380"/>
      <c r="X50" s="407"/>
      <c r="Y50" s="8"/>
      <c r="Z50" s="8"/>
      <c r="AA50" s="8"/>
      <c r="AB50" s="8"/>
      <c r="AC50" s="8"/>
      <c r="AD50" s="8"/>
      <c r="AE50" s="8"/>
      <c r="AF50" s="8"/>
      <c r="AG50" s="8"/>
      <c r="AH50" s="8"/>
      <c r="AI50" s="390"/>
    </row>
    <row r="51" spans="1:35" x14ac:dyDescent="0.2">
      <c r="S51" s="374"/>
      <c r="T51" s="115"/>
      <c r="U51" s="297"/>
      <c r="V51" s="379" t="s">
        <v>182</v>
      </c>
      <c r="W51" s="378" t="s">
        <v>50</v>
      </c>
      <c r="X51" s="381">
        <f>+'FRACCIÓN I 2017'!L11-'FRACCIÓN I 2017'!F11</f>
        <v>0</v>
      </c>
      <c r="AI51" s="374"/>
    </row>
    <row r="52" spans="1:35" x14ac:dyDescent="0.2">
      <c r="S52" s="374"/>
      <c r="T52" s="115"/>
      <c r="V52" s="379"/>
      <c r="W52" s="376"/>
      <c r="X52" s="377"/>
      <c r="AI52" s="374"/>
    </row>
    <row r="53" spans="1:35" ht="13.5" thickBot="1" x14ac:dyDescent="0.25">
      <c r="S53" s="374"/>
      <c r="T53" s="115"/>
      <c r="V53" s="382" t="s">
        <v>183</v>
      </c>
      <c r="W53" s="376"/>
      <c r="X53" s="383">
        <f>+X47+X49-X51</f>
        <v>0</v>
      </c>
      <c r="AI53" s="374"/>
    </row>
    <row r="54" spans="1:35" ht="13.5" thickTop="1" x14ac:dyDescent="0.2">
      <c r="S54" s="374"/>
      <c r="T54" s="115"/>
      <c r="V54" s="384"/>
      <c r="W54" s="385"/>
      <c r="X54" s="386"/>
      <c r="AI54" s="374"/>
    </row>
    <row r="55" spans="1:35" x14ac:dyDescent="0.2">
      <c r="S55" s="374"/>
      <c r="T55" s="115"/>
      <c r="AI55" s="374"/>
    </row>
    <row r="56" spans="1:35" x14ac:dyDescent="0.2">
      <c r="S56" s="374"/>
      <c r="T56" s="374"/>
      <c r="U56" s="410"/>
      <c r="V56" s="410"/>
      <c r="W56" s="410"/>
      <c r="X56" s="410"/>
      <c r="Y56" s="410"/>
      <c r="Z56" s="410"/>
      <c r="AA56" s="410"/>
      <c r="AB56" s="410"/>
      <c r="AC56" s="410"/>
      <c r="AD56" s="410"/>
      <c r="AE56" s="410"/>
      <c r="AF56" s="410"/>
      <c r="AG56" s="410"/>
      <c r="AH56" s="410"/>
      <c r="AI56" s="374"/>
    </row>
    <row r="57" spans="1:35" x14ac:dyDescent="0.2">
      <c r="S57" s="374"/>
      <c r="T57" s="374"/>
      <c r="U57" s="374"/>
      <c r="V57" s="374"/>
      <c r="W57" s="374"/>
      <c r="X57" s="374"/>
      <c r="Y57" s="374"/>
      <c r="Z57" s="374"/>
      <c r="AA57" s="374"/>
      <c r="AB57" s="374"/>
      <c r="AC57" s="374"/>
      <c r="AD57" s="374"/>
      <c r="AE57" s="374"/>
      <c r="AF57" s="374"/>
      <c r="AG57" s="374"/>
      <c r="AH57" s="374"/>
      <c r="AI57" s="374"/>
    </row>
  </sheetData>
  <mergeCells count="38">
    <mergeCell ref="V44:X44"/>
    <mergeCell ref="X35:AA35"/>
    <mergeCell ref="AE5:AH8"/>
    <mergeCell ref="U19:AC19"/>
    <mergeCell ref="U5:AC5"/>
    <mergeCell ref="U7:W7"/>
    <mergeCell ref="U6:AC6"/>
    <mergeCell ref="U8:W9"/>
    <mergeCell ref="X7:Z7"/>
    <mergeCell ref="X8:Z9"/>
    <mergeCell ref="AA7:AC7"/>
    <mergeCell ref="AA8:AC9"/>
    <mergeCell ref="U10:W10"/>
    <mergeCell ref="X10:Z10"/>
    <mergeCell ref="AA10:AC10"/>
    <mergeCell ref="A33:A35"/>
    <mergeCell ref="B33:B35"/>
    <mergeCell ref="B12:B13"/>
    <mergeCell ref="B15:B16"/>
    <mergeCell ref="B21:B22"/>
    <mergeCell ref="B30:B31"/>
    <mergeCell ref="B18:B19"/>
    <mergeCell ref="B24:B25"/>
    <mergeCell ref="B27:B28"/>
    <mergeCell ref="O6:Q6"/>
    <mergeCell ref="A6:M6"/>
    <mergeCell ref="A7:A9"/>
    <mergeCell ref="B7:B9"/>
    <mergeCell ref="K8:M8"/>
    <mergeCell ref="O7:Q8"/>
    <mergeCell ref="C7:M7"/>
    <mergeCell ref="C8:E8"/>
    <mergeCell ref="G8:I8"/>
    <mergeCell ref="U3:AC3"/>
    <mergeCell ref="U21:AC21"/>
    <mergeCell ref="Z23:Z25"/>
    <mergeCell ref="AA23:AA25"/>
    <mergeCell ref="AB23:AB25"/>
  </mergeCells>
  <printOptions horizontalCentered="1"/>
  <pageMargins left="0.39370078740157483" right="0.39370078740157483" top="0.39370078740157483" bottom="0.39370078740157483" header="0.31496062992125984" footer="0.31496062992125984"/>
  <pageSetup scale="63" fitToWidth="2" orientation="landscape" r:id="rId1"/>
  <colBreaks count="1" manualBreakCount="1">
    <brk id="18" max="5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57"/>
  <sheetViews>
    <sheetView zoomScale="80" zoomScaleNormal="80" workbookViewId="0"/>
  </sheetViews>
  <sheetFormatPr baseColWidth="10" defaultRowHeight="12.75" x14ac:dyDescent="0.2"/>
  <cols>
    <col min="1" max="1" width="13.85546875" style="8" customWidth="1"/>
    <col min="2" max="2" width="33"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4.7109375" style="8" customWidth="1"/>
    <col min="19" max="19" width="1.42578125" style="8" customWidth="1"/>
    <col min="20" max="20" width="4.28515625" style="8" customWidth="1"/>
    <col min="21" max="29" width="13.85546875" style="8" customWidth="1"/>
    <col min="30" max="30" width="9.42578125" style="8" customWidth="1"/>
    <col min="31" max="34" width="11.42578125" style="8"/>
    <col min="35" max="35" width="1.42578125" style="8" customWidth="1"/>
    <col min="36" max="16384" width="11.42578125" style="8"/>
  </cols>
  <sheetData>
    <row r="1" spans="1:35" s="286" customFormat="1" ht="20.25" customHeight="1" x14ac:dyDescent="0.2">
      <c r="A1" s="395" t="s">
        <v>152</v>
      </c>
      <c r="B1" s="416"/>
      <c r="C1" s="416"/>
      <c r="D1" s="416"/>
      <c r="E1" s="416"/>
      <c r="F1" s="416"/>
      <c r="G1" s="416"/>
      <c r="H1" s="416"/>
      <c r="I1" s="416"/>
      <c r="J1" s="416"/>
      <c r="K1" s="416"/>
      <c r="L1" s="416"/>
      <c r="M1" s="416"/>
      <c r="N1" s="416"/>
      <c r="O1" s="416"/>
      <c r="P1" s="416"/>
      <c r="Q1" s="416"/>
      <c r="R1" s="417"/>
      <c r="S1" s="418"/>
      <c r="T1" s="418"/>
      <c r="U1" s="408"/>
      <c r="V1" s="408"/>
      <c r="W1" s="409"/>
      <c r="X1" s="409"/>
      <c r="Y1" s="409"/>
      <c r="Z1" s="409"/>
      <c r="AA1" s="409"/>
      <c r="AB1" s="409"/>
      <c r="AC1" s="409"/>
      <c r="AD1" s="409"/>
      <c r="AE1" s="409"/>
      <c r="AF1" s="409"/>
      <c r="AG1" s="409"/>
      <c r="AH1" s="409"/>
      <c r="AI1" s="389"/>
    </row>
    <row r="2" spans="1:35" s="286" customFormat="1" ht="20.25" customHeight="1" x14ac:dyDescent="0.2">
      <c r="A2" s="416" t="s">
        <v>203</v>
      </c>
      <c r="B2" s="398"/>
      <c r="C2" s="398"/>
      <c r="D2" s="398"/>
      <c r="E2" s="398"/>
      <c r="F2" s="398"/>
      <c r="G2" s="398"/>
      <c r="H2" s="398"/>
      <c r="I2" s="398"/>
      <c r="J2" s="398"/>
      <c r="K2" s="398"/>
      <c r="L2" s="398"/>
      <c r="M2" s="398"/>
      <c r="N2" s="398"/>
      <c r="O2" s="398"/>
      <c r="P2" s="398"/>
      <c r="Q2" s="398"/>
      <c r="R2" s="109"/>
      <c r="S2" s="388"/>
      <c r="T2" s="411"/>
      <c r="AI2" s="389"/>
    </row>
    <row r="3" spans="1:35" s="286" customFormat="1" ht="20.25" customHeight="1" x14ac:dyDescent="0.2">
      <c r="A3" s="416" t="s">
        <v>14</v>
      </c>
      <c r="B3" s="398"/>
      <c r="C3" s="398"/>
      <c r="D3" s="398"/>
      <c r="E3" s="398"/>
      <c r="F3" s="398"/>
      <c r="G3" s="398"/>
      <c r="H3" s="398"/>
      <c r="I3" s="398"/>
      <c r="J3" s="398"/>
      <c r="K3" s="398"/>
      <c r="L3" s="398"/>
      <c r="M3" s="398"/>
      <c r="N3" s="398"/>
      <c r="O3" s="398"/>
      <c r="P3" s="398"/>
      <c r="Q3" s="398"/>
      <c r="R3" s="109"/>
      <c r="S3" s="388"/>
      <c r="T3" s="411"/>
      <c r="U3" s="541" t="s">
        <v>151</v>
      </c>
      <c r="V3" s="542"/>
      <c r="W3" s="542"/>
      <c r="X3" s="542"/>
      <c r="Y3" s="542"/>
      <c r="Z3" s="542"/>
      <c r="AA3" s="542"/>
      <c r="AB3" s="542"/>
      <c r="AC3" s="543"/>
      <c r="AI3" s="389"/>
    </row>
    <row r="4" spans="1:35" s="286" customFormat="1" ht="20.25" customHeight="1" x14ac:dyDescent="0.2">
      <c r="A4" s="416" t="s">
        <v>1</v>
      </c>
      <c r="B4" s="398"/>
      <c r="C4" s="398"/>
      <c r="D4" s="398"/>
      <c r="E4" s="398"/>
      <c r="F4" s="398"/>
      <c r="G4" s="398"/>
      <c r="H4" s="398"/>
      <c r="I4" s="398"/>
      <c r="J4" s="398"/>
      <c r="K4" s="398"/>
      <c r="L4" s="398"/>
      <c r="M4" s="398"/>
      <c r="N4" s="398"/>
      <c r="O4" s="398"/>
      <c r="P4" s="398"/>
      <c r="Q4" s="398"/>
      <c r="S4" s="389"/>
      <c r="T4" s="412"/>
      <c r="U4" s="109"/>
      <c r="V4" s="109"/>
      <c r="AI4" s="389"/>
    </row>
    <row r="5" spans="1:35" s="286" customFormat="1" ht="20.25" customHeight="1" x14ac:dyDescent="0.2">
      <c r="A5" s="395" t="s">
        <v>202</v>
      </c>
      <c r="B5" s="398"/>
      <c r="C5" s="398"/>
      <c r="D5" s="398"/>
      <c r="E5" s="398"/>
      <c r="F5" s="398"/>
      <c r="G5" s="398"/>
      <c r="H5" s="398"/>
      <c r="I5" s="398"/>
      <c r="J5" s="398"/>
      <c r="K5" s="398"/>
      <c r="L5" s="398"/>
      <c r="M5" s="398"/>
      <c r="N5" s="398"/>
      <c r="O5" s="398"/>
      <c r="P5" s="398"/>
      <c r="Q5" s="398"/>
      <c r="S5" s="389"/>
      <c r="T5" s="412"/>
      <c r="U5" s="587" t="s">
        <v>42</v>
      </c>
      <c r="V5" s="588"/>
      <c r="W5" s="588"/>
      <c r="X5" s="588"/>
      <c r="Y5" s="588"/>
      <c r="Z5" s="588"/>
      <c r="AA5" s="588"/>
      <c r="AB5" s="588"/>
      <c r="AC5" s="589"/>
      <c r="AE5" s="583" t="s">
        <v>164</v>
      </c>
      <c r="AF5" s="583"/>
      <c r="AG5" s="583"/>
      <c r="AH5" s="583"/>
      <c r="AI5" s="389"/>
    </row>
    <row r="6" spans="1:35" ht="18" x14ac:dyDescent="0.25">
      <c r="A6" s="547" t="s">
        <v>206</v>
      </c>
      <c r="B6" s="548"/>
      <c r="C6" s="548"/>
      <c r="D6" s="548"/>
      <c r="E6" s="548"/>
      <c r="F6" s="548"/>
      <c r="G6" s="548"/>
      <c r="H6" s="548"/>
      <c r="I6" s="548"/>
      <c r="J6" s="548"/>
      <c r="K6" s="548"/>
      <c r="L6" s="548"/>
      <c r="M6" s="549"/>
      <c r="N6" s="186"/>
      <c r="O6" s="550" t="s">
        <v>205</v>
      </c>
      <c r="P6" s="548"/>
      <c r="Q6" s="549"/>
      <c r="R6" s="287"/>
      <c r="S6" s="392"/>
      <c r="T6" s="413"/>
      <c r="U6" s="593">
        <f>+Z39</f>
        <v>0</v>
      </c>
      <c r="V6" s="594"/>
      <c r="W6" s="594"/>
      <c r="X6" s="594"/>
      <c r="Y6" s="594"/>
      <c r="Z6" s="594"/>
      <c r="AA6" s="594"/>
      <c r="AB6" s="594"/>
      <c r="AC6" s="595"/>
      <c r="AD6" s="286"/>
      <c r="AE6" s="583"/>
      <c r="AF6" s="583"/>
      <c r="AG6" s="583"/>
      <c r="AH6" s="583"/>
      <c r="AI6" s="374"/>
    </row>
    <row r="7" spans="1:35" ht="12.75" customHeight="1" x14ac:dyDescent="0.2">
      <c r="A7" s="551" t="s">
        <v>2</v>
      </c>
      <c r="B7" s="552" t="s">
        <v>13</v>
      </c>
      <c r="C7" s="559" t="s">
        <v>15</v>
      </c>
      <c r="D7" s="560"/>
      <c r="E7" s="560"/>
      <c r="F7" s="560"/>
      <c r="G7" s="560"/>
      <c r="H7" s="560"/>
      <c r="I7" s="560"/>
      <c r="J7" s="560"/>
      <c r="K7" s="560"/>
      <c r="L7" s="560"/>
      <c r="M7" s="561"/>
      <c r="N7" s="187"/>
      <c r="O7" s="553" t="s">
        <v>198</v>
      </c>
      <c r="P7" s="554"/>
      <c r="Q7" s="555"/>
      <c r="S7" s="374"/>
      <c r="T7" s="115"/>
      <c r="U7" s="590">
        <v>0.2</v>
      </c>
      <c r="V7" s="591"/>
      <c r="W7" s="592"/>
      <c r="X7" s="590">
        <v>0.7</v>
      </c>
      <c r="Y7" s="591"/>
      <c r="Z7" s="592"/>
      <c r="AA7" s="590">
        <v>0.1</v>
      </c>
      <c r="AB7" s="591"/>
      <c r="AC7" s="592"/>
      <c r="AD7" s="288">
        <f>U7+X7+AA7</f>
        <v>0.99999999999999989</v>
      </c>
      <c r="AE7" s="583"/>
      <c r="AF7" s="583"/>
      <c r="AG7" s="583"/>
      <c r="AH7" s="583"/>
      <c r="AI7" s="374"/>
    </row>
    <row r="8" spans="1:35" ht="12.75" customHeight="1" x14ac:dyDescent="0.2">
      <c r="A8" s="551"/>
      <c r="B8" s="552"/>
      <c r="C8" s="562" t="s">
        <v>85</v>
      </c>
      <c r="D8" s="563"/>
      <c r="E8" s="564"/>
      <c r="F8" s="180"/>
      <c r="G8" s="565" t="s">
        <v>16</v>
      </c>
      <c r="H8" s="563"/>
      <c r="I8" s="564"/>
      <c r="J8" s="181"/>
      <c r="K8" s="566" t="s">
        <v>17</v>
      </c>
      <c r="L8" s="567"/>
      <c r="M8" s="568"/>
      <c r="N8" s="182"/>
      <c r="O8" s="556"/>
      <c r="P8" s="557"/>
      <c r="Q8" s="558"/>
      <c r="S8" s="374"/>
      <c r="T8" s="115"/>
      <c r="U8" s="596">
        <f>U6*U7</f>
        <v>0</v>
      </c>
      <c r="V8" s="597"/>
      <c r="W8" s="598"/>
      <c r="X8" s="596">
        <f>U6*X7</f>
        <v>0</v>
      </c>
      <c r="Y8" s="597"/>
      <c r="Z8" s="598"/>
      <c r="AA8" s="596">
        <f>AA7*U6</f>
        <v>0</v>
      </c>
      <c r="AB8" s="597"/>
      <c r="AC8" s="598"/>
      <c r="AD8" s="403">
        <f>U8+X8+AA8</f>
        <v>0</v>
      </c>
      <c r="AE8" s="583"/>
      <c r="AF8" s="583"/>
      <c r="AG8" s="583"/>
      <c r="AH8" s="583"/>
      <c r="AI8" s="374"/>
    </row>
    <row r="9" spans="1:35" ht="12.75" customHeight="1" x14ac:dyDescent="0.2">
      <c r="A9" s="551"/>
      <c r="B9" s="552"/>
      <c r="C9" s="118" t="s">
        <v>34</v>
      </c>
      <c r="D9" s="118" t="s">
        <v>35</v>
      </c>
      <c r="E9" s="118" t="s">
        <v>36</v>
      </c>
      <c r="F9" s="183"/>
      <c r="G9" s="118" t="s">
        <v>34</v>
      </c>
      <c r="H9" s="118" t="s">
        <v>35</v>
      </c>
      <c r="I9" s="118" t="s">
        <v>36</v>
      </c>
      <c r="J9" s="183"/>
      <c r="K9" s="118" t="s">
        <v>34</v>
      </c>
      <c r="L9" s="118" t="s">
        <v>35</v>
      </c>
      <c r="M9" s="118" t="s">
        <v>36</v>
      </c>
      <c r="N9" s="183"/>
      <c r="O9" s="190" t="s">
        <v>166</v>
      </c>
      <c r="P9" s="188" t="s">
        <v>169</v>
      </c>
      <c r="Q9" s="189" t="s">
        <v>60</v>
      </c>
      <c r="S9" s="374"/>
      <c r="T9" s="115"/>
      <c r="U9" s="599"/>
      <c r="V9" s="600"/>
      <c r="W9" s="601"/>
      <c r="X9" s="599"/>
      <c r="Y9" s="600"/>
      <c r="Z9" s="601"/>
      <c r="AA9" s="599"/>
      <c r="AB9" s="600"/>
      <c r="AC9" s="601"/>
      <c r="AD9" s="404"/>
      <c r="AI9" s="374"/>
    </row>
    <row r="10" spans="1:35" ht="24" customHeight="1" x14ac:dyDescent="0.2">
      <c r="A10" s="289"/>
      <c r="B10" s="290"/>
      <c r="C10" s="124"/>
      <c r="D10" s="125"/>
      <c r="E10" s="126"/>
      <c r="F10" s="282"/>
      <c r="G10" s="124"/>
      <c r="H10" s="125"/>
      <c r="I10" s="126"/>
      <c r="J10" s="282"/>
      <c r="K10" s="124"/>
      <c r="L10" s="125"/>
      <c r="M10" s="126"/>
      <c r="N10" s="282"/>
      <c r="O10" s="124"/>
      <c r="P10" s="125"/>
      <c r="Q10" s="291"/>
      <c r="S10" s="374"/>
      <c r="T10" s="115"/>
      <c r="U10" s="602" t="s">
        <v>85</v>
      </c>
      <c r="V10" s="603"/>
      <c r="W10" s="604"/>
      <c r="X10" s="569" t="s">
        <v>16</v>
      </c>
      <c r="Y10" s="570"/>
      <c r="Z10" s="571"/>
      <c r="AA10" s="569" t="s">
        <v>17</v>
      </c>
      <c r="AB10" s="570"/>
      <c r="AC10" s="571"/>
      <c r="AI10" s="374"/>
    </row>
    <row r="11" spans="1:35" s="297" customFormat="1" x14ac:dyDescent="0.2">
      <c r="A11" s="292"/>
      <c r="B11" s="293"/>
      <c r="C11" s="159"/>
      <c r="D11" s="282"/>
      <c r="E11" s="184"/>
      <c r="F11" s="282"/>
      <c r="G11" s="159"/>
      <c r="H11" s="282"/>
      <c r="I11" s="184"/>
      <c r="J11" s="282"/>
      <c r="K11" s="159"/>
      <c r="L11" s="282"/>
      <c r="M11" s="184"/>
      <c r="N11" s="282"/>
      <c r="O11" s="294"/>
      <c r="P11" s="295"/>
      <c r="Q11" s="296"/>
      <c r="S11" s="390"/>
      <c r="T11" s="414"/>
      <c r="U11" s="30" t="s">
        <v>53</v>
      </c>
      <c r="V11" s="30" t="s">
        <v>54</v>
      </c>
      <c r="W11" s="30" t="s">
        <v>55</v>
      </c>
      <c r="X11" s="30" t="s">
        <v>53</v>
      </c>
      <c r="Y11" s="30" t="s">
        <v>54</v>
      </c>
      <c r="Z11" s="30" t="s">
        <v>55</v>
      </c>
      <c r="AA11" s="30" t="s">
        <v>53</v>
      </c>
      <c r="AB11" s="30" t="s">
        <v>54</v>
      </c>
      <c r="AC11" s="30" t="s">
        <v>55</v>
      </c>
      <c r="AD11" s="8"/>
      <c r="AE11" s="8"/>
      <c r="AF11" s="8"/>
      <c r="AG11" s="8"/>
      <c r="AH11" s="8"/>
      <c r="AI11" s="390"/>
    </row>
    <row r="12" spans="1:35" s="297" customFormat="1" ht="18" customHeight="1" x14ac:dyDescent="0.2">
      <c r="A12" s="365" t="str">
        <f>'FRACCIÓN I 2017'!A11</f>
        <v/>
      </c>
      <c r="B12" s="572" t="str">
        <f>'HOJA DE TRABAJO DE LA UPE'!D51</f>
        <v>SUBSIDIOS FEDERALES PARA ORGANISMOS DESCENTRALIZADOS ESTATALES             U006</v>
      </c>
      <c r="C12" s="298">
        <f>U13</f>
        <v>0</v>
      </c>
      <c r="D12" s="299">
        <f>V13</f>
        <v>0</v>
      </c>
      <c r="E12" s="300">
        <f>W13</f>
        <v>0</v>
      </c>
      <c r="F12" s="301"/>
      <c r="G12" s="298">
        <f>X13</f>
        <v>0</v>
      </c>
      <c r="H12" s="302">
        <f>Y13</f>
        <v>0</v>
      </c>
      <c r="I12" s="303">
        <f>Z13</f>
        <v>0</v>
      </c>
      <c r="J12" s="301"/>
      <c r="K12" s="304">
        <f>AA13</f>
        <v>0</v>
      </c>
      <c r="L12" s="302">
        <f>AB13</f>
        <v>0</v>
      </c>
      <c r="M12" s="303">
        <f>AC13</f>
        <v>0</v>
      </c>
      <c r="N12" s="305"/>
      <c r="O12" s="306">
        <f>C12+G12+K12+'FRACCIÓN III 2do 2017'!Q12</f>
        <v>0</v>
      </c>
      <c r="P12" s="307">
        <f>O12+D12+H12+L12</f>
        <v>0</v>
      </c>
      <c r="Q12" s="308">
        <f>P12+E12+I12+M12</f>
        <v>0</v>
      </c>
      <c r="S12" s="390"/>
      <c r="T12" s="414"/>
      <c r="U12" s="8"/>
      <c r="V12" s="8"/>
      <c r="W12" s="8"/>
      <c r="X12" s="8"/>
      <c r="Y12" s="8"/>
      <c r="Z12" s="8"/>
      <c r="AA12" s="8"/>
      <c r="AB12" s="8"/>
      <c r="AC12" s="8"/>
      <c r="AD12" s="8"/>
      <c r="AE12" s="8"/>
      <c r="AF12" s="8"/>
      <c r="AG12" s="8"/>
      <c r="AH12" s="8"/>
      <c r="AI12" s="390"/>
    </row>
    <row r="13" spans="1:35" s="297" customFormat="1" ht="18" customHeight="1" x14ac:dyDescent="0.2">
      <c r="A13" s="366"/>
      <c r="B13" s="572"/>
      <c r="C13" s="309"/>
      <c r="D13" s="310"/>
      <c r="E13" s="311"/>
      <c r="F13" s="310"/>
      <c r="G13" s="309"/>
      <c r="H13" s="312"/>
      <c r="I13" s="285"/>
      <c r="J13" s="310"/>
      <c r="K13" s="313"/>
      <c r="L13" s="312"/>
      <c r="M13" s="285"/>
      <c r="N13" s="305"/>
      <c r="O13" s="314"/>
      <c r="P13" s="305"/>
      <c r="Q13" s="315"/>
      <c r="S13" s="390"/>
      <c r="T13" s="414"/>
      <c r="U13" s="10">
        <f>U8/3</f>
        <v>0</v>
      </c>
      <c r="V13" s="10">
        <f>U8/3</f>
        <v>0</v>
      </c>
      <c r="W13" s="10">
        <f>U8/3</f>
        <v>0</v>
      </c>
      <c r="X13" s="10">
        <f>X8/3</f>
        <v>0</v>
      </c>
      <c r="Y13" s="10">
        <f>X8/3</f>
        <v>0</v>
      </c>
      <c r="Z13" s="10">
        <f>X8/3</f>
        <v>0</v>
      </c>
      <c r="AA13" s="10">
        <f>AA8/3</f>
        <v>0</v>
      </c>
      <c r="AB13" s="10">
        <f>AA8/3</f>
        <v>0</v>
      </c>
      <c r="AC13" s="10">
        <f>AA8/3</f>
        <v>0</v>
      </c>
      <c r="AD13" s="8"/>
      <c r="AE13" s="8"/>
      <c r="AF13" s="8"/>
      <c r="AG13" s="8"/>
      <c r="AH13" s="8"/>
      <c r="AI13" s="390"/>
    </row>
    <row r="14" spans="1:35" s="297" customFormat="1" x14ac:dyDescent="0.2">
      <c r="A14" s="366"/>
      <c r="B14" s="317"/>
      <c r="C14" s="309"/>
      <c r="D14" s="310"/>
      <c r="E14" s="285"/>
      <c r="F14" s="310"/>
      <c r="G14" s="309"/>
      <c r="H14" s="310"/>
      <c r="I14" s="285"/>
      <c r="J14" s="310"/>
      <c r="K14" s="318"/>
      <c r="L14" s="305"/>
      <c r="M14" s="319"/>
      <c r="N14" s="305"/>
      <c r="O14" s="318"/>
      <c r="P14" s="305"/>
      <c r="Q14" s="315"/>
      <c r="S14" s="390"/>
      <c r="T14" s="414"/>
      <c r="U14" s="316"/>
      <c r="V14" s="316"/>
      <c r="W14" s="316"/>
      <c r="X14" s="316"/>
      <c r="Y14" s="316"/>
      <c r="Z14" s="316"/>
      <c r="AA14" s="316"/>
      <c r="AB14" s="316"/>
      <c r="AC14" s="316"/>
      <c r="AD14" s="8"/>
      <c r="AE14" s="8"/>
      <c r="AF14" s="8"/>
      <c r="AG14" s="8"/>
      <c r="AH14" s="8"/>
      <c r="AI14" s="390"/>
    </row>
    <row r="15" spans="1:35" s="297" customFormat="1" ht="18" customHeight="1" x14ac:dyDescent="0.2">
      <c r="A15" s="365" t="s">
        <v>215</v>
      </c>
      <c r="B15" s="572" t="str">
        <f>'HOJA DE TRABAJO DE LA UPE'!D52</f>
        <v>CARRERA DOCENTE                                                                                                                     U040</v>
      </c>
      <c r="C15" s="309"/>
      <c r="D15" s="310"/>
      <c r="E15" s="285"/>
      <c r="F15" s="310"/>
      <c r="G15" s="309"/>
      <c r="H15" s="310"/>
      <c r="I15" s="285"/>
      <c r="J15" s="310"/>
      <c r="K15" s="306">
        <f>'HOJA DE TRABAJO DE LA UPE'!L32</f>
        <v>0</v>
      </c>
      <c r="L15" s="320">
        <f>'HOJA DE TRABAJO DE LA UPE'!M32</f>
        <v>0</v>
      </c>
      <c r="M15" s="321">
        <f>'HOJA DE TRABAJO DE LA UPE'!N32</f>
        <v>0</v>
      </c>
      <c r="N15" s="305"/>
      <c r="O15" s="306">
        <f>'FRACCIÓN III 2do 2017'!Q15+K15</f>
        <v>0</v>
      </c>
      <c r="P15" s="320">
        <f>O15+L15</f>
        <v>0</v>
      </c>
      <c r="Q15" s="322">
        <f>P15+M15</f>
        <v>0</v>
      </c>
      <c r="S15" s="390"/>
      <c r="T15" s="414"/>
      <c r="U15" s="8"/>
      <c r="V15" s="8"/>
      <c r="W15" s="8">
        <f>U13+V13+W13</f>
        <v>0</v>
      </c>
      <c r="X15" s="8"/>
      <c r="Y15" s="8"/>
      <c r="Z15" s="8">
        <f>X13+Y13+Z13</f>
        <v>0</v>
      </c>
      <c r="AA15" s="8"/>
      <c r="AB15" s="8"/>
      <c r="AC15" s="8">
        <f>AA13+AB13+AC13</f>
        <v>0</v>
      </c>
      <c r="AD15" s="8"/>
      <c r="AE15" s="8"/>
      <c r="AF15" s="8"/>
      <c r="AG15" s="8"/>
      <c r="AH15" s="8"/>
      <c r="AI15" s="390"/>
    </row>
    <row r="16" spans="1:35" s="297" customFormat="1" ht="18" customHeight="1" x14ac:dyDescent="0.2">
      <c r="A16" s="366"/>
      <c r="B16" s="572"/>
      <c r="C16" s="309"/>
      <c r="D16" s="310"/>
      <c r="E16" s="285"/>
      <c r="F16" s="310"/>
      <c r="G16" s="309"/>
      <c r="H16" s="310"/>
      <c r="I16" s="285"/>
      <c r="J16" s="310"/>
      <c r="K16" s="306"/>
      <c r="L16" s="305"/>
      <c r="M16" s="319"/>
      <c r="N16" s="305"/>
      <c r="O16" s="318"/>
      <c r="P16" s="305"/>
      <c r="Q16" s="315"/>
      <c r="S16" s="390"/>
      <c r="T16" s="414"/>
      <c r="U16" s="8"/>
      <c r="V16" s="8"/>
      <c r="W16" s="8"/>
      <c r="X16" s="8"/>
      <c r="Y16" s="8"/>
      <c r="Z16" s="8"/>
      <c r="AA16" s="8"/>
      <c r="AB16" s="8"/>
      <c r="AC16" s="8"/>
      <c r="AD16" s="8"/>
      <c r="AE16" s="8"/>
      <c r="AF16" s="8"/>
      <c r="AG16" s="8"/>
      <c r="AH16" s="8"/>
      <c r="AI16" s="390"/>
    </row>
    <row r="17" spans="1:35" s="297" customFormat="1" ht="13.5" thickBot="1" x14ac:dyDescent="0.25">
      <c r="A17" s="366"/>
      <c r="B17" s="317"/>
      <c r="C17" s="309"/>
      <c r="D17" s="310"/>
      <c r="E17" s="285"/>
      <c r="F17" s="310"/>
      <c r="G17" s="309"/>
      <c r="H17" s="310"/>
      <c r="I17" s="285"/>
      <c r="J17" s="310"/>
      <c r="K17" s="306"/>
      <c r="L17" s="305"/>
      <c r="M17" s="319"/>
      <c r="N17" s="305"/>
      <c r="O17" s="318"/>
      <c r="P17" s="305"/>
      <c r="Q17" s="315"/>
      <c r="S17" s="390"/>
      <c r="T17" s="414"/>
      <c r="U17" s="8"/>
      <c r="V17" s="8"/>
      <c r="W17" s="8"/>
      <c r="X17" s="8"/>
      <c r="Y17" s="8"/>
      <c r="Z17" s="8"/>
      <c r="AA17" s="8"/>
      <c r="AB17" s="8"/>
      <c r="AC17" s="8"/>
      <c r="AD17" s="8"/>
      <c r="AE17" s="8"/>
      <c r="AF17" s="8"/>
      <c r="AG17" s="8"/>
      <c r="AH17" s="8"/>
      <c r="AI17" s="390"/>
    </row>
    <row r="18" spans="1:35" s="297" customFormat="1" ht="18" customHeight="1" x14ac:dyDescent="0.2">
      <c r="A18" s="365" t="s">
        <v>215</v>
      </c>
      <c r="B18" s="572" t="str">
        <f>'HOJA DE TRABAJO DE LA UPE'!D53</f>
        <v>EXPANSIÓN DE LA EDUCACIÓN MEDIA SUPERIOR Y SUPERIOR                                          U079</v>
      </c>
      <c r="C18" s="309"/>
      <c r="D18" s="310"/>
      <c r="E18" s="285"/>
      <c r="F18" s="310"/>
      <c r="G18" s="309"/>
      <c r="H18" s="310"/>
      <c r="I18" s="285"/>
      <c r="J18" s="310"/>
      <c r="K18" s="306">
        <f>'HOJA DE TRABAJO DE LA UPE'!L34</f>
        <v>0</v>
      </c>
      <c r="L18" s="320">
        <f>'HOJA DE TRABAJO DE LA UPE'!M34</f>
        <v>0</v>
      </c>
      <c r="M18" s="321">
        <f>'HOJA DE TRABAJO DE LA UPE'!N34</f>
        <v>0</v>
      </c>
      <c r="N18" s="305"/>
      <c r="O18" s="306">
        <f>'FRACCIÓN III 2do 2017'!Q18+K18</f>
        <v>0</v>
      </c>
      <c r="P18" s="320">
        <f>O18+L18</f>
        <v>0</v>
      </c>
      <c r="Q18" s="322">
        <f>P18+M18</f>
        <v>0</v>
      </c>
      <c r="S18" s="390"/>
      <c r="T18" s="414"/>
      <c r="U18" s="323"/>
      <c r="V18" s="324"/>
      <c r="W18" s="324"/>
      <c r="X18" s="324"/>
      <c r="Y18" s="324"/>
      <c r="Z18" s="324"/>
      <c r="AA18" s="324"/>
      <c r="AB18" s="324"/>
      <c r="AC18" s="325"/>
      <c r="AD18" s="8"/>
      <c r="AE18" s="8"/>
      <c r="AF18" s="8"/>
      <c r="AG18" s="8"/>
      <c r="AH18" s="8"/>
      <c r="AI18" s="390"/>
    </row>
    <row r="19" spans="1:35" s="297" customFormat="1" ht="18" customHeight="1" x14ac:dyDescent="0.2">
      <c r="A19" s="366"/>
      <c r="B19" s="572"/>
      <c r="C19" s="309"/>
      <c r="D19" s="310"/>
      <c r="E19" s="285"/>
      <c r="F19" s="310"/>
      <c r="G19" s="309"/>
      <c r="H19" s="310"/>
      <c r="I19" s="285"/>
      <c r="J19" s="310"/>
      <c r="K19" s="318"/>
      <c r="L19" s="305"/>
      <c r="M19" s="319"/>
      <c r="N19" s="305"/>
      <c r="O19" s="318"/>
      <c r="P19" s="305"/>
      <c r="Q19" s="315"/>
      <c r="S19" s="390"/>
      <c r="T19" s="414"/>
      <c r="U19" s="584" t="s">
        <v>232</v>
      </c>
      <c r="V19" s="585"/>
      <c r="W19" s="585"/>
      <c r="X19" s="585"/>
      <c r="Y19" s="585"/>
      <c r="Z19" s="585"/>
      <c r="AA19" s="585"/>
      <c r="AB19" s="585"/>
      <c r="AC19" s="586"/>
      <c r="AD19" s="8"/>
      <c r="AE19" s="8"/>
      <c r="AF19" s="8"/>
      <c r="AG19" s="8"/>
      <c r="AH19" s="8"/>
      <c r="AI19" s="390"/>
    </row>
    <row r="20" spans="1:35" s="297" customFormat="1" x14ac:dyDescent="0.2">
      <c r="A20" s="366"/>
      <c r="B20" s="317"/>
      <c r="C20" s="309"/>
      <c r="D20" s="310"/>
      <c r="E20" s="285"/>
      <c r="F20" s="310"/>
      <c r="G20" s="309"/>
      <c r="H20" s="310"/>
      <c r="I20" s="285"/>
      <c r="J20" s="310"/>
      <c r="K20" s="318"/>
      <c r="L20" s="305"/>
      <c r="M20" s="319"/>
      <c r="N20" s="305"/>
      <c r="O20" s="318"/>
      <c r="P20" s="305"/>
      <c r="Q20" s="315"/>
      <c r="S20" s="390"/>
      <c r="T20" s="414"/>
      <c r="U20" s="326"/>
      <c r="V20" s="27"/>
      <c r="W20" s="27"/>
      <c r="X20" s="27"/>
      <c r="Y20" s="27"/>
      <c r="Z20" s="27"/>
      <c r="AA20" s="27"/>
      <c r="AB20" s="27"/>
      <c r="AC20" s="327"/>
      <c r="AD20" s="8"/>
      <c r="AE20" s="8"/>
      <c r="AF20" s="8"/>
      <c r="AG20" s="8"/>
      <c r="AH20" s="8"/>
      <c r="AI20" s="390"/>
    </row>
    <row r="21" spans="1:35" s="297" customFormat="1" ht="18" customHeight="1" x14ac:dyDescent="0.25">
      <c r="A21" s="365" t="s">
        <v>215</v>
      </c>
      <c r="B21" s="572" t="str">
        <f>'HOJA DE TRABAJO DE LA UPE'!D54</f>
        <v>APOYOS PARA LA ATENCIÓN DE PROBLEMAS ESTRUCTURALES DE LAS UPE                 U081</v>
      </c>
      <c r="C21" s="309"/>
      <c r="D21" s="310"/>
      <c r="E21" s="285"/>
      <c r="F21" s="310"/>
      <c r="G21" s="309"/>
      <c r="H21" s="310"/>
      <c r="I21" s="285"/>
      <c r="J21" s="310"/>
      <c r="K21" s="306">
        <f>'HOJA DE TRABAJO DE LA UPE'!L36</f>
        <v>0</v>
      </c>
      <c r="L21" s="320">
        <f>'HOJA DE TRABAJO DE LA UPE'!M36</f>
        <v>0</v>
      </c>
      <c r="M21" s="321">
        <f>'HOJA DE TRABAJO DE LA UPE'!N36</f>
        <v>0</v>
      </c>
      <c r="N21" s="305"/>
      <c r="O21" s="306">
        <f>'FRACCIÓN III 2do 2017'!Q21+K21</f>
        <v>0</v>
      </c>
      <c r="P21" s="320">
        <f>O21+L21</f>
        <v>0</v>
      </c>
      <c r="Q21" s="322">
        <f>P21+M21</f>
        <v>0</v>
      </c>
      <c r="S21" s="390"/>
      <c r="T21" s="414"/>
      <c r="U21" s="577" t="s">
        <v>241</v>
      </c>
      <c r="V21" s="578"/>
      <c r="W21" s="578"/>
      <c r="X21" s="578"/>
      <c r="Y21" s="578"/>
      <c r="Z21" s="578"/>
      <c r="AA21" s="578"/>
      <c r="AB21" s="578"/>
      <c r="AC21" s="579"/>
      <c r="AD21" s="8"/>
      <c r="AE21" s="8"/>
      <c r="AF21" s="8"/>
      <c r="AG21" s="8"/>
      <c r="AH21" s="8"/>
      <c r="AI21" s="390"/>
    </row>
    <row r="22" spans="1:35" s="297" customFormat="1" ht="18" customHeight="1" x14ac:dyDescent="0.2">
      <c r="A22" s="366"/>
      <c r="B22" s="572"/>
      <c r="C22" s="309"/>
      <c r="D22" s="310"/>
      <c r="E22" s="285"/>
      <c r="F22" s="310"/>
      <c r="G22" s="309"/>
      <c r="H22" s="310"/>
      <c r="I22" s="285"/>
      <c r="J22" s="310"/>
      <c r="K22" s="318"/>
      <c r="L22" s="305"/>
      <c r="M22" s="319"/>
      <c r="N22" s="305"/>
      <c r="O22" s="318"/>
      <c r="P22" s="305"/>
      <c r="Q22" s="315"/>
      <c r="S22" s="390"/>
      <c r="T22" s="414"/>
      <c r="U22" s="326"/>
      <c r="V22" s="27"/>
      <c r="W22" s="11"/>
      <c r="X22" s="27"/>
      <c r="Y22" s="11"/>
      <c r="Z22" s="27"/>
      <c r="AA22" s="27"/>
      <c r="AB22" s="27"/>
      <c r="AC22" s="327"/>
      <c r="AD22" s="8"/>
      <c r="AE22" s="8"/>
      <c r="AF22" s="8"/>
      <c r="AG22" s="8"/>
      <c r="AH22" s="8"/>
      <c r="AI22" s="390"/>
    </row>
    <row r="23" spans="1:35" s="297" customFormat="1" ht="18" customHeight="1" x14ac:dyDescent="0.2">
      <c r="A23" s="366"/>
      <c r="B23" s="317"/>
      <c r="C23" s="309"/>
      <c r="D23" s="310"/>
      <c r="E23" s="285"/>
      <c r="F23" s="310"/>
      <c r="G23" s="309"/>
      <c r="H23" s="310"/>
      <c r="I23" s="285"/>
      <c r="J23" s="310"/>
      <c r="K23" s="318"/>
      <c r="L23" s="305"/>
      <c r="M23" s="319"/>
      <c r="N23" s="305"/>
      <c r="O23" s="318"/>
      <c r="P23" s="305"/>
      <c r="Q23" s="315"/>
      <c r="S23" s="390"/>
      <c r="T23" s="414"/>
      <c r="U23" s="326"/>
      <c r="V23" s="27"/>
      <c r="W23" s="11"/>
      <c r="X23" s="27"/>
      <c r="Y23" s="11"/>
      <c r="Z23" s="580" t="s">
        <v>211</v>
      </c>
      <c r="AA23" s="581" t="s">
        <v>45</v>
      </c>
      <c r="AB23" s="582" t="s">
        <v>47</v>
      </c>
      <c r="AC23" s="327"/>
      <c r="AD23" s="8"/>
      <c r="AE23" s="8"/>
      <c r="AF23" s="8"/>
      <c r="AG23" s="8"/>
      <c r="AH23" s="8"/>
      <c r="AI23" s="390"/>
    </row>
    <row r="24" spans="1:35" s="297" customFormat="1" ht="18" customHeight="1" x14ac:dyDescent="0.2">
      <c r="A24" s="365" t="s">
        <v>215</v>
      </c>
      <c r="B24" s="572" t="str">
        <f>'HOJA DE TRABAJO DE LA UPE'!D55</f>
        <v>PROGRAMA PARA EL DESARROLLO PROFESIONAL DOCENTE (PRODEP)                        S247</v>
      </c>
      <c r="C24" s="309"/>
      <c r="D24" s="310"/>
      <c r="E24" s="285"/>
      <c r="F24" s="310"/>
      <c r="G24" s="309"/>
      <c r="H24" s="310"/>
      <c r="I24" s="285"/>
      <c r="J24" s="310"/>
      <c r="K24" s="306">
        <f>'HOJA DE TRABAJO DE LA UPE'!L38</f>
        <v>0</v>
      </c>
      <c r="L24" s="320">
        <f>'HOJA DE TRABAJO DE LA UPE'!M38</f>
        <v>0</v>
      </c>
      <c r="M24" s="321">
        <f>'HOJA DE TRABAJO DE LA UPE'!N38</f>
        <v>0</v>
      </c>
      <c r="N24" s="305"/>
      <c r="O24" s="306">
        <f>'FRACCIÓN III 2do 2017'!Q24+K24</f>
        <v>0</v>
      </c>
      <c r="P24" s="320">
        <f>O24+L24</f>
        <v>0</v>
      </c>
      <c r="Q24" s="322">
        <f>P24+M24</f>
        <v>0</v>
      </c>
      <c r="S24" s="390"/>
      <c r="T24" s="414"/>
      <c r="U24" s="326"/>
      <c r="Z24" s="580"/>
      <c r="AA24" s="581"/>
      <c r="AB24" s="582"/>
      <c r="AC24" s="327"/>
      <c r="AD24" s="8"/>
      <c r="AG24" s="8"/>
      <c r="AH24" s="8"/>
      <c r="AI24" s="390"/>
    </row>
    <row r="25" spans="1:35" s="297" customFormat="1" ht="18" customHeight="1" x14ac:dyDescent="0.2">
      <c r="A25" s="366"/>
      <c r="B25" s="572"/>
      <c r="C25" s="309"/>
      <c r="D25" s="310"/>
      <c r="E25" s="285"/>
      <c r="F25" s="310"/>
      <c r="G25" s="309"/>
      <c r="H25" s="310"/>
      <c r="I25" s="285"/>
      <c r="J25" s="310"/>
      <c r="K25" s="318"/>
      <c r="L25" s="305"/>
      <c r="M25" s="319"/>
      <c r="N25" s="305"/>
      <c r="O25" s="318"/>
      <c r="P25" s="305"/>
      <c r="Q25" s="315"/>
      <c r="S25" s="390"/>
      <c r="T25" s="414"/>
      <c r="U25" s="326"/>
      <c r="Z25" s="580"/>
      <c r="AA25" s="581"/>
      <c r="AB25" s="582"/>
      <c r="AC25" s="327"/>
      <c r="AD25" s="8"/>
      <c r="AG25" s="8"/>
      <c r="AH25" s="8"/>
      <c r="AI25" s="390"/>
    </row>
    <row r="26" spans="1:35" s="297" customFormat="1" x14ac:dyDescent="0.2">
      <c r="A26" s="366"/>
      <c r="B26" s="317"/>
      <c r="C26" s="309"/>
      <c r="D26" s="310"/>
      <c r="E26" s="285"/>
      <c r="F26" s="310"/>
      <c r="G26" s="309"/>
      <c r="H26" s="310"/>
      <c r="I26" s="285"/>
      <c r="J26" s="310"/>
      <c r="K26" s="318"/>
      <c r="L26" s="305"/>
      <c r="M26" s="319"/>
      <c r="N26" s="305"/>
      <c r="O26" s="318"/>
      <c r="P26" s="305"/>
      <c r="Q26" s="315"/>
      <c r="S26" s="390"/>
      <c r="T26" s="414"/>
      <c r="U26" s="326"/>
      <c r="V26" s="27"/>
      <c r="W26" s="27"/>
      <c r="X26" s="27"/>
      <c r="Y26" s="11"/>
      <c r="AC26" s="327"/>
      <c r="AD26" s="8"/>
      <c r="AG26" s="8"/>
      <c r="AH26" s="8"/>
      <c r="AI26" s="390"/>
    </row>
    <row r="27" spans="1:35" s="297" customFormat="1" ht="18" customHeight="1" x14ac:dyDescent="0.2">
      <c r="A27" s="365" t="s">
        <v>215</v>
      </c>
      <c r="B27" s="572" t="str">
        <f>'HOJA DE TRABAJO DE LA UPE'!D56</f>
        <v>PROGRAMA FORTALECIMIENTO DE LA CALIDAD EDUCATIVA (PFCE)                               S267</v>
      </c>
      <c r="C27" s="309"/>
      <c r="D27" s="310"/>
      <c r="E27" s="285"/>
      <c r="F27" s="310"/>
      <c r="G27" s="309"/>
      <c r="H27" s="310"/>
      <c r="I27" s="285"/>
      <c r="J27" s="310"/>
      <c r="K27" s="306">
        <f>'HOJA DE TRABAJO DE LA UPE'!L40</f>
        <v>0</v>
      </c>
      <c r="L27" s="320">
        <f>'HOJA DE TRABAJO DE LA UPE'!M40</f>
        <v>0</v>
      </c>
      <c r="M27" s="321">
        <f>'HOJA DE TRABAJO DE LA UPE'!N40</f>
        <v>0</v>
      </c>
      <c r="N27" s="305"/>
      <c r="O27" s="306">
        <f>'FRACCIÓN III 2do 2017'!Q27+K27</f>
        <v>0</v>
      </c>
      <c r="P27" s="320">
        <f>O27+L27</f>
        <v>0</v>
      </c>
      <c r="Q27" s="322">
        <f>P27+M27</f>
        <v>0</v>
      </c>
      <c r="S27" s="390"/>
      <c r="T27" s="414"/>
      <c r="U27" s="328"/>
      <c r="V27" s="400"/>
      <c r="X27" s="237" t="s">
        <v>43</v>
      </c>
      <c r="Y27" s="60"/>
      <c r="Z27" s="239">
        <f>'FRACCIÓN III 1er 2017'!Z27</f>
        <v>0</v>
      </c>
      <c r="AA27" s="240">
        <f>IF(OR(Z27="",Z$31=0),0,Z27/Z$31)</f>
        <v>0</v>
      </c>
      <c r="AB27" s="28" t="s">
        <v>48</v>
      </c>
      <c r="AC27" s="329"/>
      <c r="AD27" s="8"/>
      <c r="AG27" s="8"/>
      <c r="AH27" s="8"/>
      <c r="AI27" s="390"/>
    </row>
    <row r="28" spans="1:35" s="297" customFormat="1" ht="18" customHeight="1" x14ac:dyDescent="0.2">
      <c r="A28" s="366"/>
      <c r="B28" s="572"/>
      <c r="C28" s="309"/>
      <c r="D28" s="310"/>
      <c r="E28" s="285"/>
      <c r="F28" s="310"/>
      <c r="G28" s="309"/>
      <c r="H28" s="310"/>
      <c r="I28" s="285"/>
      <c r="J28" s="310"/>
      <c r="K28" s="318"/>
      <c r="L28" s="305"/>
      <c r="M28" s="319"/>
      <c r="N28" s="305"/>
      <c r="O28" s="318"/>
      <c r="P28" s="305"/>
      <c r="Q28" s="315"/>
      <c r="S28" s="390"/>
      <c r="T28" s="414"/>
      <c r="U28" s="328"/>
      <c r="V28" s="64"/>
      <c r="X28" s="64"/>
      <c r="Y28" s="64"/>
      <c r="Z28" s="64"/>
      <c r="AA28" s="64"/>
      <c r="AB28" s="28"/>
      <c r="AC28" s="329"/>
      <c r="AD28" s="8"/>
      <c r="AE28" s="8"/>
      <c r="AF28" s="8"/>
      <c r="AG28" s="8"/>
      <c r="AH28" s="8"/>
      <c r="AI28" s="390"/>
    </row>
    <row r="29" spans="1:35" s="297" customFormat="1" x14ac:dyDescent="0.2">
      <c r="A29" s="366"/>
      <c r="B29" s="317"/>
      <c r="C29" s="309"/>
      <c r="D29" s="310"/>
      <c r="E29" s="285"/>
      <c r="F29" s="310"/>
      <c r="G29" s="309"/>
      <c r="H29" s="310"/>
      <c r="I29" s="285"/>
      <c r="J29" s="310"/>
      <c r="K29" s="318"/>
      <c r="L29" s="305"/>
      <c r="M29" s="319"/>
      <c r="N29" s="305"/>
      <c r="O29" s="318"/>
      <c r="P29" s="305"/>
      <c r="Q29" s="315"/>
      <c r="S29" s="390"/>
      <c r="T29" s="414"/>
      <c r="U29" s="328"/>
      <c r="V29" s="64"/>
      <c r="X29" s="237" t="s">
        <v>44</v>
      </c>
      <c r="Y29" s="64"/>
      <c r="Z29" s="239">
        <f>'FRACCIÓN III 1er 2017'!Z29</f>
        <v>0</v>
      </c>
      <c r="AA29" s="240">
        <f>IF(OR(Z29="",Z$31=0),0,Z29/Z$31)</f>
        <v>0</v>
      </c>
      <c r="AB29" s="28" t="s">
        <v>49</v>
      </c>
      <c r="AC29" s="329"/>
      <c r="AD29" s="8"/>
      <c r="AE29" s="8"/>
      <c r="AF29" s="8"/>
      <c r="AG29" s="8"/>
      <c r="AH29" s="8"/>
      <c r="AI29" s="390"/>
    </row>
    <row r="30" spans="1:35" s="297" customFormat="1" ht="18" customHeight="1" x14ac:dyDescent="0.2">
      <c r="A30" s="365" t="s">
        <v>215</v>
      </c>
      <c r="B30" s="572" t="str">
        <f>'HOJA DE TRABAJO DE LA UPE'!D57</f>
        <v>AAA</v>
      </c>
      <c r="C30" s="309"/>
      <c r="D30" s="310"/>
      <c r="E30" s="285"/>
      <c r="F30" s="310"/>
      <c r="G30" s="309"/>
      <c r="H30" s="310"/>
      <c r="I30" s="285"/>
      <c r="J30" s="310"/>
      <c r="K30" s="306">
        <f>'HOJA DE TRABAJO DE LA UPE'!L42</f>
        <v>0</v>
      </c>
      <c r="L30" s="320">
        <f>'HOJA DE TRABAJO DE LA UPE'!M42</f>
        <v>0</v>
      </c>
      <c r="M30" s="321">
        <f>'HOJA DE TRABAJO DE LA UPE'!N42</f>
        <v>0</v>
      </c>
      <c r="N30" s="305"/>
      <c r="O30" s="306">
        <f>'FRACCIÓN III 2do 2017'!Q30+K30</f>
        <v>0</v>
      </c>
      <c r="P30" s="320">
        <f>O30+L30</f>
        <v>0</v>
      </c>
      <c r="Q30" s="322">
        <f>P30+M30</f>
        <v>0</v>
      </c>
      <c r="S30" s="390"/>
      <c r="T30" s="414"/>
      <c r="U30" s="328"/>
      <c r="V30" s="64"/>
      <c r="X30" s="64"/>
      <c r="Y30" s="64"/>
      <c r="Z30" s="64"/>
      <c r="AA30" s="64"/>
      <c r="AB30" s="28"/>
      <c r="AC30" s="329"/>
      <c r="AD30" s="8"/>
      <c r="AE30" s="8"/>
      <c r="AF30" s="8"/>
      <c r="AG30" s="8"/>
      <c r="AH30" s="8"/>
      <c r="AI30" s="390"/>
    </row>
    <row r="31" spans="1:35" s="297" customFormat="1" ht="18" customHeight="1" thickBot="1" x14ac:dyDescent="0.25">
      <c r="A31" s="366"/>
      <c r="B31" s="572"/>
      <c r="C31" s="309"/>
      <c r="D31" s="310"/>
      <c r="E31" s="285"/>
      <c r="F31" s="310"/>
      <c r="G31" s="309"/>
      <c r="H31" s="310"/>
      <c r="I31" s="285"/>
      <c r="J31" s="310"/>
      <c r="K31" s="318"/>
      <c r="L31" s="305"/>
      <c r="M31" s="319"/>
      <c r="N31" s="305"/>
      <c r="O31" s="318"/>
      <c r="P31" s="305"/>
      <c r="Q31" s="315"/>
      <c r="R31" s="8"/>
      <c r="S31" s="390"/>
      <c r="T31" s="414"/>
      <c r="U31" s="328"/>
      <c r="V31" s="64"/>
      <c r="X31" s="64" t="s">
        <v>46</v>
      </c>
      <c r="Y31" s="60"/>
      <c r="Z31" s="241">
        <f>Z27+Z29</f>
        <v>0</v>
      </c>
      <c r="AA31" s="240">
        <f>AA27+AA29</f>
        <v>0</v>
      </c>
      <c r="AB31" s="28" t="s">
        <v>50</v>
      </c>
      <c r="AC31" s="329"/>
      <c r="AD31" s="8"/>
      <c r="AE31" s="8"/>
      <c r="AF31" s="8"/>
      <c r="AG31" s="8"/>
      <c r="AH31" s="8"/>
      <c r="AI31" s="390"/>
    </row>
    <row r="32" spans="1:35" s="297" customFormat="1" ht="14.25" thickTop="1" thickBot="1" x14ac:dyDescent="0.25">
      <c r="A32" s="366"/>
      <c r="B32" s="317"/>
      <c r="C32" s="309"/>
      <c r="D32" s="310"/>
      <c r="E32" s="285"/>
      <c r="F32" s="310"/>
      <c r="G32" s="309"/>
      <c r="H32" s="310"/>
      <c r="I32" s="285"/>
      <c r="J32" s="310"/>
      <c r="K32" s="318"/>
      <c r="L32" s="305"/>
      <c r="M32" s="319"/>
      <c r="N32" s="305"/>
      <c r="O32" s="318"/>
      <c r="P32" s="305"/>
      <c r="Q32" s="315"/>
      <c r="R32" s="8"/>
      <c r="S32" s="390"/>
      <c r="T32" s="414"/>
      <c r="U32" s="330"/>
      <c r="V32" s="331"/>
      <c r="W32" s="331"/>
      <c r="X32" s="331"/>
      <c r="Y32" s="331"/>
      <c r="Z32" s="331"/>
      <c r="AA32" s="331"/>
      <c r="AB32" s="331"/>
      <c r="AC32" s="332"/>
      <c r="AD32" s="8"/>
      <c r="AE32" s="8"/>
      <c r="AF32" s="8"/>
      <c r="AG32" s="8"/>
      <c r="AH32" s="8"/>
      <c r="AI32" s="390"/>
    </row>
    <row r="33" spans="1:35" s="297" customFormat="1" ht="18" customHeight="1" x14ac:dyDescent="0.2">
      <c r="A33" s="573" t="s">
        <v>215</v>
      </c>
      <c r="B33" s="575" t="str">
        <f>'HOJA DE TRABAJO DE LA UPE'!D58</f>
        <v>BBB</v>
      </c>
      <c r="C33" s="309"/>
      <c r="D33" s="310"/>
      <c r="E33" s="285"/>
      <c r="F33" s="310"/>
      <c r="G33" s="309"/>
      <c r="H33" s="310"/>
      <c r="I33" s="285"/>
      <c r="J33" s="310"/>
      <c r="K33" s="306">
        <f>'HOJA DE TRABAJO DE LA UPE'!L44</f>
        <v>0</v>
      </c>
      <c r="L33" s="320">
        <f>'HOJA DE TRABAJO DE LA UPE'!M44</f>
        <v>0</v>
      </c>
      <c r="M33" s="321">
        <f>'HOJA DE TRABAJO DE LA UPE'!N44</f>
        <v>0</v>
      </c>
      <c r="N33" s="305"/>
      <c r="O33" s="306">
        <f>'FRACCIÓN III 2do 2017'!Q33+K33</f>
        <v>0</v>
      </c>
      <c r="P33" s="320">
        <f>O33+L33</f>
        <v>0</v>
      </c>
      <c r="Q33" s="322">
        <f>P33+M33</f>
        <v>0</v>
      </c>
      <c r="R33" s="8"/>
      <c r="S33" s="390"/>
      <c r="T33" s="414"/>
      <c r="U33" s="8"/>
      <c r="V33" s="8"/>
      <c r="W33" s="8"/>
      <c r="X33" s="8"/>
      <c r="Y33" s="8"/>
      <c r="Z33" s="8"/>
      <c r="AA33" s="8"/>
      <c r="AB33" s="8"/>
      <c r="AC33" s="8"/>
      <c r="AD33" s="8"/>
      <c r="AE33" s="8"/>
      <c r="AF33" s="8"/>
      <c r="AG33" s="8"/>
      <c r="AH33" s="8"/>
      <c r="AI33" s="390"/>
    </row>
    <row r="34" spans="1:35" s="297" customFormat="1" ht="18" customHeight="1" x14ac:dyDescent="0.2">
      <c r="A34" s="573"/>
      <c r="B34" s="575"/>
      <c r="C34" s="309"/>
      <c r="D34" s="310"/>
      <c r="E34" s="285"/>
      <c r="F34" s="310"/>
      <c r="G34" s="309"/>
      <c r="H34" s="310"/>
      <c r="I34" s="285"/>
      <c r="J34" s="310"/>
      <c r="K34" s="318"/>
      <c r="L34" s="305"/>
      <c r="M34" s="319"/>
      <c r="N34" s="305"/>
      <c r="O34" s="318"/>
      <c r="P34" s="305"/>
      <c r="Q34" s="315"/>
      <c r="R34" s="27"/>
      <c r="S34" s="390"/>
      <c r="T34" s="414"/>
      <c r="AE34" s="8"/>
      <c r="AF34" s="8"/>
      <c r="AG34" s="8"/>
      <c r="AH34" s="8"/>
      <c r="AI34" s="390"/>
    </row>
    <row r="35" spans="1:35" s="297" customFormat="1" ht="13.5" thickBot="1" x14ac:dyDescent="0.25">
      <c r="A35" s="574"/>
      <c r="B35" s="576"/>
      <c r="C35" s="333"/>
      <c r="D35" s="334"/>
      <c r="E35" s="335"/>
      <c r="F35" s="334"/>
      <c r="G35" s="333"/>
      <c r="H35" s="334"/>
      <c r="I35" s="335"/>
      <c r="J35" s="334"/>
      <c r="K35" s="336"/>
      <c r="L35" s="337"/>
      <c r="M35" s="338"/>
      <c r="N35" s="337"/>
      <c r="O35" s="336"/>
      <c r="P35" s="337"/>
      <c r="Q35" s="339"/>
      <c r="R35" s="27"/>
      <c r="S35" s="390"/>
      <c r="T35" s="414"/>
      <c r="V35" s="64"/>
      <c r="W35" s="8"/>
      <c r="X35" s="544" t="s">
        <v>70</v>
      </c>
      <c r="Y35" s="545"/>
      <c r="Z35" s="545"/>
      <c r="AA35" s="546"/>
      <c r="AB35" s="401" t="s">
        <v>175</v>
      </c>
      <c r="AC35" s="104"/>
      <c r="AD35" s="8"/>
      <c r="AE35" s="8"/>
      <c r="AF35" s="8"/>
      <c r="AG35" s="8"/>
      <c r="AH35" s="8"/>
      <c r="AI35" s="390"/>
    </row>
    <row r="36" spans="1:35" s="297" customFormat="1" ht="18" customHeight="1" x14ac:dyDescent="0.2">
      <c r="A36" s="292"/>
      <c r="B36" s="282"/>
      <c r="C36" s="282"/>
      <c r="D36" s="282"/>
      <c r="E36" s="282"/>
      <c r="F36" s="282"/>
      <c r="G36" s="282"/>
      <c r="H36" s="282"/>
      <c r="I36" s="282"/>
      <c r="J36" s="282"/>
      <c r="K36" s="295"/>
      <c r="L36" s="295"/>
      <c r="M36" s="295"/>
      <c r="N36" s="295"/>
      <c r="O36" s="295"/>
      <c r="P36" s="295"/>
      <c r="Q36" s="341"/>
      <c r="R36" s="27"/>
      <c r="S36" s="390"/>
      <c r="T36" s="414"/>
      <c r="W36" s="8"/>
      <c r="X36" s="399" t="s">
        <v>71</v>
      </c>
      <c r="Y36" s="399" t="s">
        <v>72</v>
      </c>
      <c r="Z36" s="231" t="s">
        <v>73</v>
      </c>
      <c r="AA36" s="399" t="s">
        <v>74</v>
      </c>
      <c r="AB36" s="402" t="s">
        <v>46</v>
      </c>
      <c r="AC36" s="8"/>
      <c r="AE36" s="8"/>
      <c r="AF36" s="8"/>
      <c r="AG36" s="8"/>
      <c r="AH36" s="8"/>
      <c r="AI36" s="390"/>
    </row>
    <row r="37" spans="1:35" s="297" customFormat="1" ht="18" customHeight="1" x14ac:dyDescent="0.2">
      <c r="A37" s="292"/>
      <c r="B37" s="282"/>
      <c r="C37" s="282"/>
      <c r="D37" s="282"/>
      <c r="E37" s="282"/>
      <c r="F37" s="282"/>
      <c r="G37" s="282"/>
      <c r="H37" s="282"/>
      <c r="I37" s="282"/>
      <c r="J37" s="282"/>
      <c r="K37" s="295"/>
      <c r="L37" s="295"/>
      <c r="M37" s="295"/>
      <c r="N37" s="295"/>
      <c r="O37" s="295"/>
      <c r="P37" s="295"/>
      <c r="Q37" s="296"/>
      <c r="R37" s="8"/>
      <c r="S37" s="390"/>
      <c r="T37" s="414"/>
      <c r="U37" s="64"/>
      <c r="W37" s="8" t="s">
        <v>69</v>
      </c>
      <c r="X37" s="81">
        <f>'FRACCIÓN III 1er 2017'!X37</f>
        <v>0</v>
      </c>
      <c r="Y37" s="340">
        <f>'FRACCIÓN III 2do 2017'!Y37</f>
        <v>0</v>
      </c>
      <c r="Z37" s="232">
        <f>+Z41*AA27</f>
        <v>0</v>
      </c>
      <c r="AA37" s="81"/>
      <c r="AB37" s="81">
        <f>X37+Y37+Z37+AA37</f>
        <v>0</v>
      </c>
      <c r="AC37" s="8"/>
      <c r="AE37" s="8"/>
      <c r="AF37" s="8"/>
      <c r="AG37" s="8"/>
      <c r="AH37" s="8"/>
      <c r="AI37" s="390"/>
    </row>
    <row r="38" spans="1:35" s="297" customFormat="1" ht="13.5" thickBot="1" x14ac:dyDescent="0.25">
      <c r="A38" s="292"/>
      <c r="B38" s="343" t="s">
        <v>20</v>
      </c>
      <c r="C38" s="344">
        <f>C12+C15+C18+C21+C24+C27+C30+C33</f>
        <v>0</v>
      </c>
      <c r="D38" s="344">
        <f>D12+D15+D18+D21+D24+D27+D30+D33</f>
        <v>0</v>
      </c>
      <c r="E38" s="344">
        <f>E12+E15+E18+E21+E24+E27+E30+E33</f>
        <v>0</v>
      </c>
      <c r="F38" s="343"/>
      <c r="G38" s="344">
        <f>G12+G15+G18+G21+G24+G27+G30+G33</f>
        <v>0</v>
      </c>
      <c r="H38" s="344">
        <f>H12+H15+H18+H21+H24+H27+H30+H33</f>
        <v>0</v>
      </c>
      <c r="I38" s="344">
        <f>I12+I15+I18+I21+I24+I27+I30+I33</f>
        <v>0</v>
      </c>
      <c r="J38" s="343"/>
      <c r="K38" s="344">
        <f>K12+K15+K18+K21+K24+K27+K30+K33</f>
        <v>0</v>
      </c>
      <c r="L38" s="344">
        <f>L12+L15+L18+L21+L24+L27+L30+L33</f>
        <v>0</v>
      </c>
      <c r="M38" s="344">
        <f>M12+M15+M18+M21+M24+M27+M30+M33</f>
        <v>0</v>
      </c>
      <c r="N38" s="345"/>
      <c r="O38" s="344">
        <f>O12+O15+O18+O21+O24+O27+O30+O33</f>
        <v>0</v>
      </c>
      <c r="P38" s="344">
        <f>P12+P15+P18+P21+P24+P27+P30+P33</f>
        <v>0</v>
      </c>
      <c r="Q38" s="346">
        <f>Q12+Q15+Q18+Q21+Q24+Q27+Q30+Q33</f>
        <v>0</v>
      </c>
      <c r="R38" s="8"/>
      <c r="S38" s="390"/>
      <c r="T38" s="414"/>
      <c r="V38" s="8"/>
      <c r="W38" s="8"/>
      <c r="X38" s="81"/>
      <c r="Y38" s="81"/>
      <c r="Z38" s="232"/>
      <c r="AA38" s="81"/>
      <c r="AB38" s="81"/>
      <c r="AC38" s="8"/>
      <c r="AD38" s="8"/>
      <c r="AE38" s="8"/>
      <c r="AF38" s="8"/>
      <c r="AG38" s="8"/>
      <c r="AH38" s="8"/>
      <c r="AI38" s="390"/>
    </row>
    <row r="39" spans="1:35" s="297" customFormat="1" ht="13.5" thickTop="1" x14ac:dyDescent="0.2">
      <c r="A39" s="292"/>
      <c r="C39" s="348"/>
      <c r="D39" s="348"/>
      <c r="E39" s="348"/>
      <c r="F39" s="348"/>
      <c r="G39" s="348"/>
      <c r="H39" s="348"/>
      <c r="I39" s="348"/>
      <c r="J39" s="348"/>
      <c r="K39" s="348"/>
      <c r="L39" s="348"/>
      <c r="M39" s="348"/>
      <c r="N39" s="348"/>
      <c r="O39" s="348"/>
      <c r="P39" s="348"/>
      <c r="Q39" s="349"/>
      <c r="R39" s="7"/>
      <c r="S39" s="390"/>
      <c r="T39" s="414"/>
      <c r="V39" s="8"/>
      <c r="W39" s="8" t="s">
        <v>44</v>
      </c>
      <c r="X39" s="342">
        <f>'FRACCIÓN III 1er 2017'!X39</f>
        <v>0</v>
      </c>
      <c r="Y39" s="342">
        <f>'FRACCIÓN III 2do 2017'!Y39</f>
        <v>0</v>
      </c>
      <c r="Z39" s="233">
        <f>+Z41*AA29</f>
        <v>0</v>
      </c>
      <c r="AA39" s="342"/>
      <c r="AB39" s="342">
        <f>X39+Y39+Z39+AA39</f>
        <v>0</v>
      </c>
      <c r="AC39" s="8"/>
      <c r="AD39" s="8"/>
      <c r="AE39" s="8"/>
      <c r="AF39" s="8"/>
      <c r="AG39" s="8"/>
      <c r="AH39" s="8"/>
      <c r="AI39" s="390"/>
    </row>
    <row r="40" spans="1:35" s="297" customFormat="1" x14ac:dyDescent="0.2">
      <c r="A40" s="292"/>
      <c r="B40" s="343" t="s">
        <v>19</v>
      </c>
      <c r="C40" s="351">
        <f>C38</f>
        <v>0</v>
      </c>
      <c r="D40" s="351">
        <f>D38+C40</f>
        <v>0</v>
      </c>
      <c r="E40" s="351">
        <f>E38+D40</f>
        <v>0</v>
      </c>
      <c r="F40" s="343"/>
      <c r="G40" s="351">
        <f>G38+E40</f>
        <v>0</v>
      </c>
      <c r="H40" s="351">
        <f>H38+G40</f>
        <v>0</v>
      </c>
      <c r="I40" s="351">
        <f>I38+H40</f>
        <v>0</v>
      </c>
      <c r="J40" s="343"/>
      <c r="K40" s="351">
        <f>K38+I40</f>
        <v>0</v>
      </c>
      <c r="L40" s="351">
        <f>L38+K40</f>
        <v>0</v>
      </c>
      <c r="M40" s="351">
        <f>M38+L40</f>
        <v>0</v>
      </c>
      <c r="N40" s="345"/>
      <c r="O40" s="351">
        <f>C38+G38+K38</f>
        <v>0</v>
      </c>
      <c r="P40" s="351">
        <f>D38+H38+L38+O40</f>
        <v>0</v>
      </c>
      <c r="Q40" s="352">
        <f>E38+I38+M38+P40</f>
        <v>0</v>
      </c>
      <c r="R40" s="8"/>
      <c r="S40" s="374"/>
      <c r="T40" s="115"/>
      <c r="U40" s="8"/>
      <c r="V40" s="8"/>
      <c r="W40" s="8"/>
      <c r="X40" s="347"/>
      <c r="Y40" s="347"/>
      <c r="Z40" s="234"/>
      <c r="AA40" s="347"/>
      <c r="AB40" s="347"/>
      <c r="AC40" s="8"/>
      <c r="AD40" s="8"/>
      <c r="AE40" s="8"/>
      <c r="AF40" s="8"/>
      <c r="AG40" s="8"/>
      <c r="AH40" s="8"/>
      <c r="AI40" s="390"/>
    </row>
    <row r="41" spans="1:35" s="297" customFormat="1" ht="13.5" thickBot="1" x14ac:dyDescent="0.25">
      <c r="A41" s="292"/>
      <c r="B41" s="343"/>
      <c r="C41" s="343"/>
      <c r="D41" s="343"/>
      <c r="E41" s="343"/>
      <c r="F41" s="343"/>
      <c r="G41" s="343"/>
      <c r="H41" s="343"/>
      <c r="I41" s="343"/>
      <c r="J41" s="343"/>
      <c r="K41" s="343"/>
      <c r="L41" s="343"/>
      <c r="M41" s="343"/>
      <c r="N41" s="345"/>
      <c r="O41" s="343"/>
      <c r="P41" s="343"/>
      <c r="Q41" s="354"/>
      <c r="R41" s="8"/>
      <c r="S41" s="374"/>
      <c r="T41" s="115"/>
      <c r="U41" s="8"/>
      <c r="V41" s="8"/>
      <c r="W41" s="8"/>
      <c r="X41" s="350">
        <f>'FRACCIÓN I 2017'!F11</f>
        <v>0</v>
      </c>
      <c r="Y41" s="350">
        <f>+Y37+Y39</f>
        <v>0</v>
      </c>
      <c r="Z41" s="235">
        <f>+'FRACCIÓN I 2017'!R11-'FRACCIÓN I 2017'!L11</f>
        <v>0</v>
      </c>
      <c r="AA41" s="350">
        <v>0</v>
      </c>
      <c r="AB41" s="350">
        <f>AB37+AB39</f>
        <v>0</v>
      </c>
      <c r="AC41" s="8"/>
      <c r="AD41" s="8"/>
      <c r="AE41" s="8"/>
      <c r="AF41" s="8"/>
      <c r="AG41" s="8"/>
      <c r="AH41" s="8"/>
      <c r="AI41" s="390"/>
    </row>
    <row r="42" spans="1:35" s="297" customFormat="1" ht="13.5" thickTop="1" x14ac:dyDescent="0.2">
      <c r="A42" s="185"/>
      <c r="B42" s="343" t="s">
        <v>84</v>
      </c>
      <c r="C42" s="355"/>
      <c r="D42" s="356"/>
      <c r="E42" s="356">
        <f>C38+D38+E38</f>
        <v>0</v>
      </c>
      <c r="F42" s="355"/>
      <c r="G42" s="355"/>
      <c r="H42" s="356"/>
      <c r="I42" s="356">
        <f>G38+H38+I38</f>
        <v>0</v>
      </c>
      <c r="J42" s="355"/>
      <c r="K42" s="355"/>
      <c r="L42" s="356"/>
      <c r="M42" s="356">
        <f>K38+L38+M38</f>
        <v>0</v>
      </c>
      <c r="N42" s="355"/>
      <c r="O42" s="355"/>
      <c r="P42" s="356"/>
      <c r="Q42" s="357">
        <f>E42+I42+M42</f>
        <v>0</v>
      </c>
      <c r="R42" s="8"/>
      <c r="S42" s="374"/>
      <c r="T42" s="115"/>
      <c r="U42" s="8"/>
      <c r="V42" s="8"/>
      <c r="W42" s="8"/>
      <c r="X42" s="353"/>
      <c r="Y42" s="353"/>
      <c r="Z42" s="353"/>
      <c r="AA42" s="8"/>
      <c r="AB42" s="8"/>
      <c r="AC42" s="8"/>
      <c r="AD42" s="8"/>
      <c r="AE42" s="8"/>
      <c r="AF42" s="8"/>
      <c r="AG42" s="8"/>
      <c r="AH42" s="8"/>
      <c r="AI42" s="390"/>
    </row>
    <row r="43" spans="1:35" x14ac:dyDescent="0.2">
      <c r="A43" s="292"/>
      <c r="B43" s="282"/>
      <c r="C43" s="282"/>
      <c r="D43" s="282"/>
      <c r="E43" s="282"/>
      <c r="F43" s="282"/>
      <c r="G43" s="282"/>
      <c r="H43" s="282"/>
      <c r="I43" s="282"/>
      <c r="J43" s="282"/>
      <c r="K43" s="282"/>
      <c r="L43" s="282"/>
      <c r="M43" s="282"/>
      <c r="N43" s="282"/>
      <c r="O43" s="282"/>
      <c r="P43" s="282"/>
      <c r="Q43" s="358"/>
      <c r="S43" s="391"/>
      <c r="T43" s="360"/>
      <c r="V43" s="297"/>
      <c r="W43" s="297"/>
      <c r="X43" s="297"/>
      <c r="Y43" s="297"/>
      <c r="Z43" s="297"/>
      <c r="AA43" s="297"/>
      <c r="AB43" s="297"/>
      <c r="AC43" s="297"/>
      <c r="AI43" s="374"/>
    </row>
    <row r="44" spans="1:35" s="297" customFormat="1" ht="15.75" x14ac:dyDescent="0.25">
      <c r="A44" s="359"/>
      <c r="B44" s="360"/>
      <c r="C44" s="360"/>
      <c r="D44" s="360"/>
      <c r="E44" s="360"/>
      <c r="F44" s="360"/>
      <c r="G44" s="360"/>
      <c r="H44" s="360"/>
      <c r="I44" s="360"/>
      <c r="J44" s="360"/>
      <c r="K44" s="360"/>
      <c r="L44" s="360"/>
      <c r="M44" s="360"/>
      <c r="N44" s="360"/>
      <c r="O44" s="360"/>
      <c r="P44" s="360"/>
      <c r="Q44" s="361"/>
      <c r="R44" s="8"/>
      <c r="S44" s="391"/>
      <c r="T44" s="360"/>
      <c r="U44" s="8"/>
      <c r="V44" s="375"/>
      <c r="W44" s="396" t="s">
        <v>207</v>
      </c>
      <c r="X44" s="397"/>
      <c r="AD44" s="8"/>
      <c r="AE44" s="8"/>
      <c r="AF44" s="8"/>
      <c r="AG44" s="8"/>
      <c r="AH44" s="8"/>
      <c r="AI44" s="390"/>
    </row>
    <row r="45" spans="1:35" s="297" customFormat="1" ht="13.5" thickBot="1" x14ac:dyDescent="0.25">
      <c r="A45" s="362"/>
      <c r="B45" s="363"/>
      <c r="C45" s="363"/>
      <c r="D45" s="363"/>
      <c r="E45" s="363"/>
      <c r="F45" s="363"/>
      <c r="G45" s="363"/>
      <c r="H45" s="363"/>
      <c r="I45" s="363"/>
      <c r="J45" s="363"/>
      <c r="K45" s="363"/>
      <c r="L45" s="363"/>
      <c r="M45" s="363"/>
      <c r="N45" s="363"/>
      <c r="O45" s="363"/>
      <c r="P45" s="363"/>
      <c r="Q45" s="364"/>
      <c r="R45" s="8"/>
      <c r="S45" s="391"/>
      <c r="T45" s="360"/>
      <c r="V45" s="375"/>
      <c r="W45" s="387" t="s">
        <v>177</v>
      </c>
      <c r="X45" s="405" t="s">
        <v>239</v>
      </c>
      <c r="AD45" s="8"/>
      <c r="AE45" s="8"/>
      <c r="AF45" s="8"/>
      <c r="AG45" s="8"/>
      <c r="AH45" s="8"/>
      <c r="AI45" s="390"/>
    </row>
    <row r="46" spans="1:35" s="297" customFormat="1" ht="12.75" customHeight="1" x14ac:dyDescent="0.2">
      <c r="A46" s="8"/>
      <c r="B46" s="8"/>
      <c r="C46" s="8"/>
      <c r="D46" s="8"/>
      <c r="E46" s="8"/>
      <c r="F46" s="8"/>
      <c r="G46" s="8"/>
      <c r="H46" s="8"/>
      <c r="I46" s="8"/>
      <c r="J46" s="8"/>
      <c r="K46" s="8"/>
      <c r="L46" s="8"/>
      <c r="M46" s="8"/>
      <c r="N46" s="8"/>
      <c r="O46" s="8"/>
      <c r="P46" s="8"/>
      <c r="Q46" s="8"/>
      <c r="R46" s="8"/>
      <c r="S46" s="374"/>
      <c r="T46" s="115"/>
      <c r="V46" s="375"/>
      <c r="W46" s="376"/>
      <c r="X46" s="377"/>
      <c r="AD46" s="8"/>
      <c r="AE46" s="8"/>
      <c r="AF46" s="8"/>
      <c r="AG46" s="8"/>
      <c r="AH46" s="8"/>
      <c r="AI46" s="390"/>
    </row>
    <row r="47" spans="1:35" s="297" customFormat="1" ht="13.5" customHeight="1" x14ac:dyDescent="0.2">
      <c r="A47" s="8"/>
      <c r="B47" s="8"/>
      <c r="C47" s="8"/>
      <c r="D47" s="8"/>
      <c r="E47" s="8"/>
      <c r="F47" s="8"/>
      <c r="G47" s="8"/>
      <c r="H47" s="8"/>
      <c r="I47" s="8"/>
      <c r="J47" s="8"/>
      <c r="K47" s="8"/>
      <c r="L47" s="8"/>
      <c r="M47" s="8"/>
      <c r="N47" s="8"/>
      <c r="O47" s="8"/>
      <c r="P47" s="8"/>
      <c r="Q47" s="8"/>
      <c r="R47" s="8"/>
      <c r="S47" s="374"/>
      <c r="T47" s="115"/>
      <c r="V47" s="375" t="s">
        <v>181</v>
      </c>
      <c r="W47" s="378" t="s">
        <v>49</v>
      </c>
      <c r="X47" s="406">
        <f>+M42</f>
        <v>0</v>
      </c>
      <c r="AD47" s="8"/>
      <c r="AE47" s="8"/>
      <c r="AF47" s="8"/>
      <c r="AG47" s="8"/>
      <c r="AH47" s="8"/>
      <c r="AI47" s="390"/>
    </row>
    <row r="48" spans="1:35" s="297" customFormat="1" x14ac:dyDescent="0.2">
      <c r="A48" s="8"/>
      <c r="B48" s="8"/>
      <c r="C48" s="8"/>
      <c r="D48" s="8"/>
      <c r="E48" s="8"/>
      <c r="F48" s="8"/>
      <c r="G48" s="8"/>
      <c r="H48" s="8"/>
      <c r="I48" s="8"/>
      <c r="J48" s="8"/>
      <c r="K48" s="8"/>
      <c r="L48" s="8"/>
      <c r="M48" s="8"/>
      <c r="N48" s="8"/>
      <c r="O48" s="8"/>
      <c r="P48" s="8"/>
      <c r="Q48" s="8"/>
      <c r="R48" s="8"/>
      <c r="S48" s="393"/>
      <c r="T48" s="415"/>
      <c r="V48" s="375"/>
      <c r="W48" s="378"/>
      <c r="X48" s="377"/>
      <c r="AD48" s="8"/>
      <c r="AE48" s="8"/>
      <c r="AF48" s="8"/>
      <c r="AG48" s="8"/>
      <c r="AH48" s="8"/>
      <c r="AI48" s="390"/>
    </row>
    <row r="49" spans="1:35" s="297" customFormat="1" x14ac:dyDescent="0.2">
      <c r="A49" s="8"/>
      <c r="B49" s="8"/>
      <c r="C49" s="8"/>
      <c r="D49" s="8"/>
      <c r="E49" s="8"/>
      <c r="F49" s="8"/>
      <c r="G49" s="8"/>
      <c r="H49" s="8"/>
      <c r="I49" s="8"/>
      <c r="J49" s="8"/>
      <c r="K49" s="8"/>
      <c r="L49" s="8"/>
      <c r="M49" s="8"/>
      <c r="N49" s="8"/>
      <c r="O49" s="8"/>
      <c r="P49" s="8"/>
      <c r="Q49" s="8"/>
      <c r="R49" s="8"/>
      <c r="S49" s="374"/>
      <c r="T49" s="115"/>
      <c r="V49" s="375" t="s">
        <v>181</v>
      </c>
      <c r="W49" s="378" t="s">
        <v>48</v>
      </c>
      <c r="X49" s="406">
        <f>+'FRACCIÓN II 3er 2017'!U54</f>
        <v>0</v>
      </c>
      <c r="AD49" s="3"/>
      <c r="AE49" s="3"/>
      <c r="AF49" s="3"/>
      <c r="AG49" s="3"/>
      <c r="AH49" s="3"/>
      <c r="AI49" s="390"/>
    </row>
    <row r="50" spans="1:35" s="297" customFormat="1" x14ac:dyDescent="0.2">
      <c r="A50" s="8"/>
      <c r="B50" s="8"/>
      <c r="C50" s="8"/>
      <c r="D50" s="8"/>
      <c r="E50" s="8"/>
      <c r="F50" s="8"/>
      <c r="G50" s="8"/>
      <c r="H50" s="8"/>
      <c r="I50" s="8"/>
      <c r="J50" s="8"/>
      <c r="K50" s="8"/>
      <c r="L50" s="8"/>
      <c r="M50" s="8"/>
      <c r="N50" s="8"/>
      <c r="O50" s="8"/>
      <c r="P50" s="8"/>
      <c r="Q50" s="8"/>
      <c r="R50" s="8"/>
      <c r="S50" s="374"/>
      <c r="T50" s="115"/>
      <c r="V50" s="379"/>
      <c r="W50" s="380"/>
      <c r="X50" s="407"/>
      <c r="Y50" s="8"/>
      <c r="Z50" s="8"/>
      <c r="AA50" s="8"/>
      <c r="AB50" s="8"/>
      <c r="AC50" s="8"/>
      <c r="AD50" s="8"/>
      <c r="AE50" s="8"/>
      <c r="AF50" s="8"/>
      <c r="AG50" s="8"/>
      <c r="AH50" s="8"/>
      <c r="AI50" s="390"/>
    </row>
    <row r="51" spans="1:35" x14ac:dyDescent="0.2">
      <c r="S51" s="374"/>
      <c r="T51" s="115"/>
      <c r="U51" s="297"/>
      <c r="V51" s="379" t="s">
        <v>182</v>
      </c>
      <c r="W51" s="378" t="s">
        <v>50</v>
      </c>
      <c r="X51" s="381">
        <f>+'FRACCIÓN I 2017'!R11-'FRACCIÓN I 2017'!L11</f>
        <v>0</v>
      </c>
      <c r="AI51" s="374"/>
    </row>
    <row r="52" spans="1:35" x14ac:dyDescent="0.2">
      <c r="S52" s="374"/>
      <c r="T52" s="115"/>
      <c r="V52" s="379"/>
      <c r="W52" s="376"/>
      <c r="X52" s="377"/>
      <c r="AI52" s="374"/>
    </row>
    <row r="53" spans="1:35" ht="13.5" thickBot="1" x14ac:dyDescent="0.25">
      <c r="S53" s="374"/>
      <c r="T53" s="115"/>
      <c r="V53" s="382" t="s">
        <v>183</v>
      </c>
      <c r="W53" s="376"/>
      <c r="X53" s="383">
        <f>+X47+X49-X51</f>
        <v>0</v>
      </c>
      <c r="AI53" s="374"/>
    </row>
    <row r="54" spans="1:35" ht="13.5" thickTop="1" x14ac:dyDescent="0.2">
      <c r="S54" s="374"/>
      <c r="T54" s="115"/>
      <c r="V54" s="384"/>
      <c r="W54" s="385"/>
      <c r="X54" s="386"/>
      <c r="AI54" s="374"/>
    </row>
    <row r="55" spans="1:35" x14ac:dyDescent="0.2">
      <c r="S55" s="374"/>
      <c r="T55" s="115"/>
      <c r="AI55" s="374"/>
    </row>
    <row r="56" spans="1:35" x14ac:dyDescent="0.2">
      <c r="S56" s="374"/>
      <c r="T56" s="374"/>
      <c r="U56" s="410"/>
      <c r="V56" s="410"/>
      <c r="W56" s="410"/>
      <c r="X56" s="410"/>
      <c r="Y56" s="410"/>
      <c r="Z56" s="410"/>
      <c r="AA56" s="410"/>
      <c r="AB56" s="410"/>
      <c r="AC56" s="410"/>
      <c r="AD56" s="410"/>
      <c r="AE56" s="410"/>
      <c r="AF56" s="410"/>
      <c r="AG56" s="410"/>
      <c r="AH56" s="410"/>
      <c r="AI56" s="374"/>
    </row>
    <row r="57" spans="1:35" x14ac:dyDescent="0.2">
      <c r="S57" s="374"/>
      <c r="T57" s="374"/>
      <c r="U57" s="374"/>
      <c r="V57" s="374"/>
      <c r="W57" s="374"/>
      <c r="X57" s="374"/>
      <c r="Y57" s="374"/>
      <c r="Z57" s="374"/>
      <c r="AA57" s="374"/>
      <c r="AB57" s="374"/>
      <c r="AC57" s="374"/>
      <c r="AD57" s="374"/>
      <c r="AE57" s="374"/>
      <c r="AF57" s="374"/>
      <c r="AG57" s="374"/>
      <c r="AH57" s="374"/>
      <c r="AI57" s="374"/>
    </row>
  </sheetData>
  <mergeCells count="37">
    <mergeCell ref="U19:AC19"/>
    <mergeCell ref="U7:W7"/>
    <mergeCell ref="U6:AC6"/>
    <mergeCell ref="U8:W9"/>
    <mergeCell ref="X7:Z7"/>
    <mergeCell ref="X8:Z9"/>
    <mergeCell ref="AA7:AC7"/>
    <mergeCell ref="AA8:AC9"/>
    <mergeCell ref="U10:W10"/>
    <mergeCell ref="X10:Z10"/>
    <mergeCell ref="AA10:AC10"/>
    <mergeCell ref="A33:A35"/>
    <mergeCell ref="B33:B35"/>
    <mergeCell ref="B12:B13"/>
    <mergeCell ref="B15:B16"/>
    <mergeCell ref="B21:B22"/>
    <mergeCell ref="B30:B31"/>
    <mergeCell ref="B18:B19"/>
    <mergeCell ref="B24:B25"/>
    <mergeCell ref="B27:B28"/>
    <mergeCell ref="C8:E8"/>
    <mergeCell ref="A6:M6"/>
    <mergeCell ref="G8:I8"/>
    <mergeCell ref="K8:M8"/>
    <mergeCell ref="A7:A9"/>
    <mergeCell ref="B7:B9"/>
    <mergeCell ref="C7:M7"/>
    <mergeCell ref="O6:Q6"/>
    <mergeCell ref="U3:AC3"/>
    <mergeCell ref="U5:AC5"/>
    <mergeCell ref="O7:Q8"/>
    <mergeCell ref="AE5:AH8"/>
    <mergeCell ref="U21:AC21"/>
    <mergeCell ref="Z23:Z25"/>
    <mergeCell ref="AA23:AA25"/>
    <mergeCell ref="AB23:AB25"/>
    <mergeCell ref="X35:AA35"/>
  </mergeCells>
  <printOptions horizontalCentered="1"/>
  <pageMargins left="0.39370078740157483" right="0.39370078740157483" top="0.39370078740157483" bottom="0.39370078740157483" header="0.31496062992125984" footer="0.31496062992125984"/>
  <pageSetup scale="63" fitToWidth="2" orientation="landscape" r:id="rId1"/>
  <colBreaks count="1" manualBreakCount="1">
    <brk id="18" max="5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57"/>
  <sheetViews>
    <sheetView zoomScale="80" zoomScaleNormal="80" zoomScaleSheetLayoutView="50" workbookViewId="0"/>
  </sheetViews>
  <sheetFormatPr baseColWidth="10" defaultRowHeight="12.75" x14ac:dyDescent="0.2"/>
  <cols>
    <col min="1" max="1" width="13.85546875" style="8" customWidth="1"/>
    <col min="2" max="2" width="33"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4.7109375" style="8" customWidth="1"/>
    <col min="19" max="19" width="1.42578125" style="8" customWidth="1"/>
    <col min="20" max="20" width="4.28515625" style="8" customWidth="1"/>
    <col min="21" max="29" width="13.85546875" style="8" customWidth="1"/>
    <col min="30" max="30" width="9.42578125" style="8" customWidth="1"/>
    <col min="31" max="34" width="11.42578125" style="8"/>
    <col min="35" max="35" width="1.42578125" style="8" customWidth="1"/>
    <col min="36" max="16384" width="11.42578125" style="8"/>
  </cols>
  <sheetData>
    <row r="1" spans="1:35" s="286" customFormat="1" ht="20.25" customHeight="1" x14ac:dyDescent="0.2">
      <c r="A1" s="395" t="s">
        <v>152</v>
      </c>
      <c r="B1" s="416"/>
      <c r="C1" s="416"/>
      <c r="D1" s="416"/>
      <c r="E1" s="416"/>
      <c r="F1" s="416"/>
      <c r="G1" s="416"/>
      <c r="H1" s="416"/>
      <c r="I1" s="416"/>
      <c r="J1" s="416"/>
      <c r="K1" s="416"/>
      <c r="L1" s="416"/>
      <c r="M1" s="416"/>
      <c r="N1" s="416"/>
      <c r="O1" s="416"/>
      <c r="P1" s="416"/>
      <c r="Q1" s="416"/>
      <c r="R1" s="417"/>
      <c r="S1" s="418"/>
      <c r="T1" s="418"/>
      <c r="U1" s="408"/>
      <c r="V1" s="408"/>
      <c r="W1" s="409"/>
      <c r="X1" s="409"/>
      <c r="Y1" s="409"/>
      <c r="Z1" s="409"/>
      <c r="AA1" s="409"/>
      <c r="AB1" s="409"/>
      <c r="AC1" s="409"/>
      <c r="AD1" s="409"/>
      <c r="AE1" s="409"/>
      <c r="AF1" s="409"/>
      <c r="AG1" s="409"/>
      <c r="AH1" s="409"/>
      <c r="AI1" s="389"/>
    </row>
    <row r="2" spans="1:35" s="286" customFormat="1" ht="20.25" customHeight="1" x14ac:dyDescent="0.2">
      <c r="A2" s="416" t="s">
        <v>203</v>
      </c>
      <c r="B2" s="398"/>
      <c r="C2" s="398"/>
      <c r="D2" s="398"/>
      <c r="E2" s="398"/>
      <c r="F2" s="398"/>
      <c r="G2" s="398"/>
      <c r="H2" s="398"/>
      <c r="I2" s="398"/>
      <c r="J2" s="398"/>
      <c r="K2" s="398"/>
      <c r="L2" s="398"/>
      <c r="M2" s="398"/>
      <c r="N2" s="398"/>
      <c r="O2" s="398"/>
      <c r="P2" s="398"/>
      <c r="Q2" s="398"/>
      <c r="R2" s="109"/>
      <c r="S2" s="388"/>
      <c r="T2" s="411"/>
      <c r="AI2" s="389"/>
    </row>
    <row r="3" spans="1:35" s="286" customFormat="1" ht="20.25" customHeight="1" x14ac:dyDescent="0.2">
      <c r="A3" s="416" t="s">
        <v>14</v>
      </c>
      <c r="B3" s="398"/>
      <c r="C3" s="398"/>
      <c r="D3" s="398"/>
      <c r="E3" s="398"/>
      <c r="F3" s="398"/>
      <c r="G3" s="398"/>
      <c r="H3" s="398"/>
      <c r="I3" s="398"/>
      <c r="J3" s="398"/>
      <c r="K3" s="398"/>
      <c r="L3" s="398"/>
      <c r="M3" s="398"/>
      <c r="N3" s="398"/>
      <c r="O3" s="398"/>
      <c r="P3" s="398"/>
      <c r="Q3" s="398"/>
      <c r="R3" s="109"/>
      <c r="S3" s="388"/>
      <c r="T3" s="411"/>
      <c r="U3" s="541" t="s">
        <v>151</v>
      </c>
      <c r="V3" s="542"/>
      <c r="W3" s="542"/>
      <c r="X3" s="542"/>
      <c r="Y3" s="542"/>
      <c r="Z3" s="542"/>
      <c r="AA3" s="542"/>
      <c r="AB3" s="542"/>
      <c r="AC3" s="543"/>
      <c r="AI3" s="389"/>
    </row>
    <row r="4" spans="1:35" s="286" customFormat="1" ht="20.25" customHeight="1" x14ac:dyDescent="0.2">
      <c r="A4" s="416" t="s">
        <v>1</v>
      </c>
      <c r="B4" s="398"/>
      <c r="C4" s="398"/>
      <c r="D4" s="398"/>
      <c r="E4" s="398"/>
      <c r="F4" s="398"/>
      <c r="G4" s="398"/>
      <c r="H4" s="398"/>
      <c r="I4" s="398"/>
      <c r="J4" s="398"/>
      <c r="K4" s="398"/>
      <c r="L4" s="398"/>
      <c r="M4" s="398"/>
      <c r="N4" s="398"/>
      <c r="O4" s="398"/>
      <c r="P4" s="398"/>
      <c r="Q4" s="398"/>
      <c r="S4" s="389"/>
      <c r="T4" s="412"/>
      <c r="U4" s="109"/>
      <c r="V4" s="109"/>
      <c r="AI4" s="389"/>
    </row>
    <row r="5" spans="1:35" s="286" customFormat="1" ht="20.25" customHeight="1" x14ac:dyDescent="0.2">
      <c r="A5" s="395" t="s">
        <v>222</v>
      </c>
      <c r="B5" s="398"/>
      <c r="C5" s="398"/>
      <c r="D5" s="398"/>
      <c r="E5" s="398"/>
      <c r="F5" s="398"/>
      <c r="G5" s="398"/>
      <c r="H5" s="398"/>
      <c r="I5" s="398"/>
      <c r="J5" s="398"/>
      <c r="K5" s="398"/>
      <c r="L5" s="398"/>
      <c r="M5" s="398"/>
      <c r="N5" s="398"/>
      <c r="O5" s="398"/>
      <c r="P5" s="398"/>
      <c r="Q5" s="398"/>
      <c r="S5" s="389"/>
      <c r="T5" s="412"/>
      <c r="U5" s="587" t="s">
        <v>42</v>
      </c>
      <c r="V5" s="588"/>
      <c r="W5" s="588"/>
      <c r="X5" s="588"/>
      <c r="Y5" s="588"/>
      <c r="Z5" s="588"/>
      <c r="AA5" s="588"/>
      <c r="AB5" s="588"/>
      <c r="AC5" s="589"/>
      <c r="AE5" s="583" t="s">
        <v>164</v>
      </c>
      <c r="AF5" s="583"/>
      <c r="AG5" s="583"/>
      <c r="AH5" s="583"/>
      <c r="AI5" s="389"/>
    </row>
    <row r="6" spans="1:35" ht="18" x14ac:dyDescent="0.25">
      <c r="A6" s="547" t="s">
        <v>206</v>
      </c>
      <c r="B6" s="548"/>
      <c r="C6" s="548"/>
      <c r="D6" s="548"/>
      <c r="E6" s="548"/>
      <c r="F6" s="548"/>
      <c r="G6" s="548"/>
      <c r="H6" s="548"/>
      <c r="I6" s="548"/>
      <c r="J6" s="548"/>
      <c r="K6" s="548"/>
      <c r="L6" s="548"/>
      <c r="M6" s="549"/>
      <c r="N6" s="186"/>
      <c r="O6" s="550" t="s">
        <v>187</v>
      </c>
      <c r="P6" s="548"/>
      <c r="Q6" s="549"/>
      <c r="R6" s="287"/>
      <c r="S6" s="392"/>
      <c r="T6" s="413"/>
      <c r="U6" s="593">
        <f>+AA39</f>
        <v>0</v>
      </c>
      <c r="V6" s="594"/>
      <c r="W6" s="594"/>
      <c r="X6" s="594"/>
      <c r="Y6" s="594"/>
      <c r="Z6" s="594"/>
      <c r="AA6" s="594"/>
      <c r="AB6" s="594"/>
      <c r="AC6" s="595"/>
      <c r="AD6" s="286"/>
      <c r="AE6" s="583"/>
      <c r="AF6" s="583"/>
      <c r="AG6" s="583"/>
      <c r="AH6" s="583"/>
      <c r="AI6" s="374"/>
    </row>
    <row r="7" spans="1:35" ht="12.75" customHeight="1" x14ac:dyDescent="0.2">
      <c r="A7" s="551" t="s">
        <v>2</v>
      </c>
      <c r="B7" s="552" t="s">
        <v>13</v>
      </c>
      <c r="C7" s="559" t="s">
        <v>15</v>
      </c>
      <c r="D7" s="560"/>
      <c r="E7" s="560"/>
      <c r="F7" s="560"/>
      <c r="G7" s="560"/>
      <c r="H7" s="560"/>
      <c r="I7" s="560"/>
      <c r="J7" s="560"/>
      <c r="K7" s="560"/>
      <c r="L7" s="560"/>
      <c r="M7" s="561"/>
      <c r="N7" s="187"/>
      <c r="O7" s="553" t="s">
        <v>213</v>
      </c>
      <c r="P7" s="554"/>
      <c r="Q7" s="555"/>
      <c r="S7" s="374"/>
      <c r="T7" s="115"/>
      <c r="U7" s="590">
        <v>0.2</v>
      </c>
      <c r="V7" s="591"/>
      <c r="W7" s="592"/>
      <c r="X7" s="590">
        <v>0.7</v>
      </c>
      <c r="Y7" s="591"/>
      <c r="Z7" s="592"/>
      <c r="AA7" s="590">
        <v>0.1</v>
      </c>
      <c r="AB7" s="591"/>
      <c r="AC7" s="592"/>
      <c r="AD7" s="288">
        <f>U7+X7+AA7</f>
        <v>0.99999999999999989</v>
      </c>
      <c r="AE7" s="583"/>
      <c r="AF7" s="583"/>
      <c r="AG7" s="583"/>
      <c r="AH7" s="583"/>
      <c r="AI7" s="374"/>
    </row>
    <row r="8" spans="1:35" ht="12.75" customHeight="1" x14ac:dyDescent="0.2">
      <c r="A8" s="551"/>
      <c r="B8" s="552"/>
      <c r="C8" s="562" t="s">
        <v>85</v>
      </c>
      <c r="D8" s="563"/>
      <c r="E8" s="564"/>
      <c r="F8" s="180"/>
      <c r="G8" s="565" t="s">
        <v>16</v>
      </c>
      <c r="H8" s="563"/>
      <c r="I8" s="564"/>
      <c r="J8" s="181"/>
      <c r="K8" s="566" t="s">
        <v>17</v>
      </c>
      <c r="L8" s="567"/>
      <c r="M8" s="568"/>
      <c r="N8" s="182"/>
      <c r="O8" s="556"/>
      <c r="P8" s="557"/>
      <c r="Q8" s="558"/>
      <c r="S8" s="374"/>
      <c r="T8" s="115"/>
      <c r="U8" s="596">
        <f>U6*U7</f>
        <v>0</v>
      </c>
      <c r="V8" s="597"/>
      <c r="W8" s="598"/>
      <c r="X8" s="596">
        <f>U6*X7</f>
        <v>0</v>
      </c>
      <c r="Y8" s="597"/>
      <c r="Z8" s="598"/>
      <c r="AA8" s="596">
        <f>AA7*U6</f>
        <v>0</v>
      </c>
      <c r="AB8" s="597"/>
      <c r="AC8" s="598"/>
      <c r="AD8" s="403">
        <f>U8+X8+AA8</f>
        <v>0</v>
      </c>
      <c r="AE8" s="583"/>
      <c r="AF8" s="583"/>
      <c r="AG8" s="583"/>
      <c r="AH8" s="583"/>
      <c r="AI8" s="374"/>
    </row>
    <row r="9" spans="1:35" ht="12.75" customHeight="1" x14ac:dyDescent="0.2">
      <c r="A9" s="551"/>
      <c r="B9" s="552"/>
      <c r="C9" s="118" t="s">
        <v>37</v>
      </c>
      <c r="D9" s="118" t="s">
        <v>38</v>
      </c>
      <c r="E9" s="118" t="s">
        <v>39</v>
      </c>
      <c r="F9" s="183"/>
      <c r="G9" s="118" t="s">
        <v>37</v>
      </c>
      <c r="H9" s="118" t="s">
        <v>38</v>
      </c>
      <c r="I9" s="118" t="s">
        <v>39</v>
      </c>
      <c r="J9" s="183"/>
      <c r="K9" s="118" t="s">
        <v>37</v>
      </c>
      <c r="L9" s="118" t="s">
        <v>38</v>
      </c>
      <c r="M9" s="118" t="s">
        <v>39</v>
      </c>
      <c r="N9" s="183"/>
      <c r="O9" s="190" t="s">
        <v>168</v>
      </c>
      <c r="P9" s="188" t="s">
        <v>172</v>
      </c>
      <c r="Q9" s="189" t="s">
        <v>167</v>
      </c>
      <c r="S9" s="374"/>
      <c r="T9" s="115"/>
      <c r="U9" s="599"/>
      <c r="V9" s="600"/>
      <c r="W9" s="601"/>
      <c r="X9" s="599"/>
      <c r="Y9" s="600"/>
      <c r="Z9" s="601"/>
      <c r="AA9" s="599"/>
      <c r="AB9" s="600"/>
      <c r="AC9" s="601"/>
      <c r="AD9" s="404"/>
      <c r="AI9" s="374"/>
    </row>
    <row r="10" spans="1:35" ht="24" customHeight="1" x14ac:dyDescent="0.2">
      <c r="A10" s="289"/>
      <c r="B10" s="290"/>
      <c r="C10" s="124"/>
      <c r="D10" s="125"/>
      <c r="E10" s="126"/>
      <c r="F10" s="282"/>
      <c r="G10" s="124"/>
      <c r="H10" s="125"/>
      <c r="I10" s="126"/>
      <c r="J10" s="282"/>
      <c r="K10" s="124"/>
      <c r="L10" s="125"/>
      <c r="M10" s="126"/>
      <c r="N10" s="282"/>
      <c r="O10" s="124"/>
      <c r="P10" s="125"/>
      <c r="Q10" s="291"/>
      <c r="S10" s="374"/>
      <c r="T10" s="115"/>
      <c r="U10" s="602" t="s">
        <v>85</v>
      </c>
      <c r="V10" s="603"/>
      <c r="W10" s="604"/>
      <c r="X10" s="569" t="s">
        <v>16</v>
      </c>
      <c r="Y10" s="570"/>
      <c r="Z10" s="571"/>
      <c r="AA10" s="569" t="s">
        <v>17</v>
      </c>
      <c r="AB10" s="570"/>
      <c r="AC10" s="571"/>
      <c r="AI10" s="374"/>
    </row>
    <row r="11" spans="1:35" s="297" customFormat="1" x14ac:dyDescent="0.2">
      <c r="A11" s="292"/>
      <c r="B11" s="293"/>
      <c r="C11" s="159"/>
      <c r="D11" s="282"/>
      <c r="E11" s="184"/>
      <c r="F11" s="282"/>
      <c r="G11" s="159"/>
      <c r="H11" s="282"/>
      <c r="I11" s="184"/>
      <c r="J11" s="282"/>
      <c r="K11" s="159"/>
      <c r="L11" s="282"/>
      <c r="M11" s="184"/>
      <c r="N11" s="282"/>
      <c r="O11" s="294"/>
      <c r="P11" s="295"/>
      <c r="Q11" s="296"/>
      <c r="S11" s="390"/>
      <c r="T11" s="414"/>
      <c r="U11" s="30" t="s">
        <v>24</v>
      </c>
      <c r="V11" s="30" t="s">
        <v>25</v>
      </c>
      <c r="W11" s="30" t="s">
        <v>26</v>
      </c>
      <c r="X11" s="30" t="s">
        <v>24</v>
      </c>
      <c r="Y11" s="30" t="s">
        <v>25</v>
      </c>
      <c r="Z11" s="30" t="s">
        <v>26</v>
      </c>
      <c r="AA11" s="30" t="s">
        <v>24</v>
      </c>
      <c r="AB11" s="30" t="s">
        <v>25</v>
      </c>
      <c r="AC11" s="30" t="s">
        <v>26</v>
      </c>
      <c r="AD11" s="8"/>
      <c r="AE11" s="8"/>
      <c r="AF11" s="8"/>
      <c r="AG11" s="8"/>
      <c r="AH11" s="8"/>
      <c r="AI11" s="390"/>
    </row>
    <row r="12" spans="1:35" s="297" customFormat="1" ht="18" customHeight="1" x14ac:dyDescent="0.2">
      <c r="A12" s="365" t="str">
        <f>'FRACCIÓN I 2017'!A11</f>
        <v/>
      </c>
      <c r="B12" s="572" t="str">
        <f>'HOJA DE TRABAJO DE LA UPE'!D51</f>
        <v>SUBSIDIOS FEDERALES PARA ORGANISMOS DESCENTRALIZADOS ESTATALES             U006</v>
      </c>
      <c r="C12" s="298">
        <f>U13</f>
        <v>0</v>
      </c>
      <c r="D12" s="299">
        <f>V13</f>
        <v>0</v>
      </c>
      <c r="E12" s="300">
        <f>W13</f>
        <v>0</v>
      </c>
      <c r="F12" s="301"/>
      <c r="G12" s="298">
        <f>X13</f>
        <v>0</v>
      </c>
      <c r="H12" s="302">
        <f>Y13</f>
        <v>0</v>
      </c>
      <c r="I12" s="303">
        <f>Z13</f>
        <v>0</v>
      </c>
      <c r="J12" s="301"/>
      <c r="K12" s="304">
        <f>AA13</f>
        <v>0</v>
      </c>
      <c r="L12" s="302">
        <f>AB13</f>
        <v>0</v>
      </c>
      <c r="M12" s="303">
        <f>AC13</f>
        <v>0</v>
      </c>
      <c r="N12" s="305"/>
      <c r="O12" s="306">
        <f>'FRACCIÓN III 3er 2017'!Q12+C12+G12+K12</f>
        <v>0</v>
      </c>
      <c r="P12" s="307">
        <f>O12+D12+H12+L12</f>
        <v>0</v>
      </c>
      <c r="Q12" s="308">
        <f>P12+E12+I12+M12</f>
        <v>0</v>
      </c>
      <c r="S12" s="390"/>
      <c r="T12" s="414"/>
      <c r="U12" s="8"/>
      <c r="V12" s="8"/>
      <c r="W12" s="8"/>
      <c r="X12" s="8"/>
      <c r="Y12" s="8"/>
      <c r="Z12" s="8"/>
      <c r="AA12" s="8"/>
      <c r="AB12" s="8"/>
      <c r="AC12" s="8"/>
      <c r="AD12" s="8"/>
      <c r="AE12" s="8"/>
      <c r="AF12" s="8"/>
      <c r="AG12" s="8"/>
      <c r="AH12" s="8"/>
      <c r="AI12" s="390"/>
    </row>
    <row r="13" spans="1:35" s="297" customFormat="1" ht="18" customHeight="1" x14ac:dyDescent="0.2">
      <c r="A13" s="366"/>
      <c r="B13" s="572"/>
      <c r="C13" s="309"/>
      <c r="D13" s="310"/>
      <c r="E13" s="311"/>
      <c r="F13" s="310"/>
      <c r="G13" s="309"/>
      <c r="H13" s="312"/>
      <c r="I13" s="285"/>
      <c r="J13" s="310"/>
      <c r="K13" s="313"/>
      <c r="L13" s="312"/>
      <c r="M13" s="285"/>
      <c r="N13" s="305"/>
      <c r="O13" s="314"/>
      <c r="P13" s="305"/>
      <c r="Q13" s="315"/>
      <c r="S13" s="390"/>
      <c r="T13" s="414"/>
      <c r="U13" s="10">
        <f>U8/3</f>
        <v>0</v>
      </c>
      <c r="V13" s="10">
        <f>U8/3</f>
        <v>0</v>
      </c>
      <c r="W13" s="10">
        <f>U8/3</f>
        <v>0</v>
      </c>
      <c r="X13" s="10">
        <f>X8/3</f>
        <v>0</v>
      </c>
      <c r="Y13" s="10">
        <f>X8/3</f>
        <v>0</v>
      </c>
      <c r="Z13" s="10">
        <f>X8/3</f>
        <v>0</v>
      </c>
      <c r="AA13" s="10">
        <f>AA8/3</f>
        <v>0</v>
      </c>
      <c r="AB13" s="10">
        <f>AA8/3</f>
        <v>0</v>
      </c>
      <c r="AC13" s="10">
        <f>AA8/3</f>
        <v>0</v>
      </c>
      <c r="AD13" s="8"/>
      <c r="AE13" s="8"/>
      <c r="AF13" s="8"/>
      <c r="AG13" s="8"/>
      <c r="AH13" s="8"/>
      <c r="AI13" s="390"/>
    </row>
    <row r="14" spans="1:35" s="297" customFormat="1" x14ac:dyDescent="0.2">
      <c r="A14" s="366"/>
      <c r="B14" s="317"/>
      <c r="C14" s="309"/>
      <c r="D14" s="310"/>
      <c r="E14" s="285"/>
      <c r="F14" s="310"/>
      <c r="G14" s="309"/>
      <c r="H14" s="310"/>
      <c r="I14" s="285"/>
      <c r="J14" s="310"/>
      <c r="K14" s="318"/>
      <c r="L14" s="305"/>
      <c r="M14" s="319"/>
      <c r="N14" s="305"/>
      <c r="O14" s="318"/>
      <c r="P14" s="305"/>
      <c r="Q14" s="315"/>
      <c r="S14" s="390"/>
      <c r="T14" s="414"/>
      <c r="U14" s="316"/>
      <c r="V14" s="316"/>
      <c r="W14" s="316"/>
      <c r="X14" s="316"/>
      <c r="Y14" s="316"/>
      <c r="Z14" s="316"/>
      <c r="AA14" s="316"/>
      <c r="AB14" s="316"/>
      <c r="AC14" s="316"/>
      <c r="AD14" s="8"/>
      <c r="AE14" s="8"/>
      <c r="AF14" s="8"/>
      <c r="AG14" s="8"/>
      <c r="AH14" s="8"/>
      <c r="AI14" s="390"/>
    </row>
    <row r="15" spans="1:35" s="297" customFormat="1" ht="18" customHeight="1" x14ac:dyDescent="0.2">
      <c r="A15" s="365" t="s">
        <v>215</v>
      </c>
      <c r="B15" s="572" t="str">
        <f>'HOJA DE TRABAJO DE LA UPE'!D52</f>
        <v>CARRERA DOCENTE                                                                                                                     U040</v>
      </c>
      <c r="C15" s="309"/>
      <c r="D15" s="310"/>
      <c r="E15" s="285"/>
      <c r="F15" s="310"/>
      <c r="G15" s="309"/>
      <c r="H15" s="310"/>
      <c r="I15" s="285"/>
      <c r="J15" s="310"/>
      <c r="K15" s="306">
        <f>'HOJA DE TRABAJO DE LA UPE'!P32</f>
        <v>0</v>
      </c>
      <c r="L15" s="320">
        <f>'HOJA DE TRABAJO DE LA UPE'!Q32</f>
        <v>0</v>
      </c>
      <c r="M15" s="321">
        <f>'HOJA DE TRABAJO DE LA UPE'!R32</f>
        <v>0</v>
      </c>
      <c r="N15" s="305"/>
      <c r="O15" s="306">
        <f>'FRACCIÓN III 3er 2017'!Q15+K15</f>
        <v>0</v>
      </c>
      <c r="P15" s="320">
        <f>O15+L15</f>
        <v>0</v>
      </c>
      <c r="Q15" s="322">
        <f>P15+M15</f>
        <v>0</v>
      </c>
      <c r="S15" s="390"/>
      <c r="T15" s="414"/>
      <c r="U15" s="8"/>
      <c r="V15" s="8"/>
      <c r="W15" s="8">
        <f>U13+V13+W13</f>
        <v>0</v>
      </c>
      <c r="X15" s="8"/>
      <c r="Y15" s="8"/>
      <c r="Z15" s="8">
        <f>X13+Y13+Z13</f>
        <v>0</v>
      </c>
      <c r="AA15" s="8"/>
      <c r="AB15" s="8"/>
      <c r="AC15" s="8">
        <f>AA13+AB13+AC13</f>
        <v>0</v>
      </c>
      <c r="AD15" s="8"/>
      <c r="AE15" s="8"/>
      <c r="AF15" s="8"/>
      <c r="AG15" s="8"/>
      <c r="AH15" s="8"/>
      <c r="AI15" s="390"/>
    </row>
    <row r="16" spans="1:35" s="297" customFormat="1" ht="18" customHeight="1" x14ac:dyDescent="0.2">
      <c r="A16" s="366"/>
      <c r="B16" s="572"/>
      <c r="C16" s="309"/>
      <c r="D16" s="310"/>
      <c r="E16" s="285"/>
      <c r="F16" s="310"/>
      <c r="G16" s="309"/>
      <c r="H16" s="310"/>
      <c r="I16" s="285"/>
      <c r="J16" s="310"/>
      <c r="K16" s="306"/>
      <c r="L16" s="305"/>
      <c r="M16" s="319"/>
      <c r="N16" s="305"/>
      <c r="O16" s="318"/>
      <c r="P16" s="305"/>
      <c r="Q16" s="315"/>
      <c r="S16" s="390"/>
      <c r="T16" s="414"/>
      <c r="U16" s="8"/>
      <c r="V16" s="8"/>
      <c r="W16" s="8"/>
      <c r="X16" s="8"/>
      <c r="Y16" s="8"/>
      <c r="Z16" s="8"/>
      <c r="AA16" s="8"/>
      <c r="AB16" s="8"/>
      <c r="AC16" s="8"/>
      <c r="AD16" s="8"/>
      <c r="AE16" s="8"/>
      <c r="AF16" s="8"/>
      <c r="AG16" s="8"/>
      <c r="AH16" s="8"/>
      <c r="AI16" s="390"/>
    </row>
    <row r="17" spans="1:35" s="297" customFormat="1" ht="13.5" thickBot="1" x14ac:dyDescent="0.25">
      <c r="A17" s="366"/>
      <c r="B17" s="317"/>
      <c r="C17" s="309"/>
      <c r="D17" s="310"/>
      <c r="E17" s="285"/>
      <c r="F17" s="310"/>
      <c r="G17" s="309"/>
      <c r="H17" s="310"/>
      <c r="I17" s="285"/>
      <c r="J17" s="310"/>
      <c r="K17" s="306"/>
      <c r="L17" s="305"/>
      <c r="M17" s="319"/>
      <c r="N17" s="305"/>
      <c r="O17" s="318"/>
      <c r="P17" s="305"/>
      <c r="Q17" s="315"/>
      <c r="S17" s="390"/>
      <c r="T17" s="414"/>
      <c r="U17" s="8"/>
      <c r="V17" s="8"/>
      <c r="W17" s="8"/>
      <c r="X17" s="8"/>
      <c r="Y17" s="8"/>
      <c r="Z17" s="8"/>
      <c r="AA17" s="8"/>
      <c r="AB17" s="8"/>
      <c r="AC17" s="8"/>
      <c r="AD17" s="8"/>
      <c r="AE17" s="8"/>
      <c r="AF17" s="8"/>
      <c r="AG17" s="8"/>
      <c r="AH17" s="8"/>
      <c r="AI17" s="390"/>
    </row>
    <row r="18" spans="1:35" s="297" customFormat="1" ht="18" customHeight="1" x14ac:dyDescent="0.2">
      <c r="A18" s="365" t="s">
        <v>215</v>
      </c>
      <c r="B18" s="572" t="str">
        <f>'HOJA DE TRABAJO DE LA UPE'!D53</f>
        <v>EXPANSIÓN DE LA EDUCACIÓN MEDIA SUPERIOR Y SUPERIOR                                          U079</v>
      </c>
      <c r="C18" s="309"/>
      <c r="D18" s="310"/>
      <c r="E18" s="285"/>
      <c r="F18" s="310"/>
      <c r="G18" s="309"/>
      <c r="H18" s="310"/>
      <c r="I18" s="285"/>
      <c r="J18" s="310"/>
      <c r="K18" s="306">
        <f>'HOJA DE TRABAJO DE LA UPE'!P34</f>
        <v>0</v>
      </c>
      <c r="L18" s="320">
        <f>'HOJA DE TRABAJO DE LA UPE'!Q34</f>
        <v>0</v>
      </c>
      <c r="M18" s="321">
        <f>'HOJA DE TRABAJO DE LA UPE'!R34</f>
        <v>0</v>
      </c>
      <c r="N18" s="305"/>
      <c r="O18" s="306">
        <f>'FRACCIÓN III 3er 2017'!Q18+K18</f>
        <v>0</v>
      </c>
      <c r="P18" s="320">
        <f>O18+L18</f>
        <v>0</v>
      </c>
      <c r="Q18" s="322">
        <f>P18+M18</f>
        <v>0</v>
      </c>
      <c r="S18" s="390"/>
      <c r="T18" s="414"/>
      <c r="U18" s="323"/>
      <c r="V18" s="324"/>
      <c r="W18" s="324"/>
      <c r="X18" s="324"/>
      <c r="Y18" s="324"/>
      <c r="Z18" s="324"/>
      <c r="AA18" s="324"/>
      <c r="AB18" s="324"/>
      <c r="AC18" s="325"/>
      <c r="AD18" s="8"/>
      <c r="AE18" s="8"/>
      <c r="AF18" s="8"/>
      <c r="AG18" s="8"/>
      <c r="AH18" s="8"/>
      <c r="AI18" s="390"/>
    </row>
    <row r="19" spans="1:35" s="297" customFormat="1" ht="18" customHeight="1" x14ac:dyDescent="0.2">
      <c r="A19" s="366"/>
      <c r="B19" s="572"/>
      <c r="C19" s="309"/>
      <c r="D19" s="310"/>
      <c r="E19" s="285"/>
      <c r="F19" s="310"/>
      <c r="G19" s="309"/>
      <c r="H19" s="310"/>
      <c r="I19" s="285"/>
      <c r="J19" s="310"/>
      <c r="K19" s="318"/>
      <c r="L19" s="305"/>
      <c r="M19" s="319"/>
      <c r="N19" s="305"/>
      <c r="O19" s="318"/>
      <c r="P19" s="305"/>
      <c r="Q19" s="315"/>
      <c r="S19" s="390"/>
      <c r="T19" s="414"/>
      <c r="U19" s="584" t="s">
        <v>232</v>
      </c>
      <c r="V19" s="585"/>
      <c r="W19" s="585"/>
      <c r="X19" s="585"/>
      <c r="Y19" s="585"/>
      <c r="Z19" s="585"/>
      <c r="AA19" s="585"/>
      <c r="AB19" s="585"/>
      <c r="AC19" s="586"/>
      <c r="AD19" s="8"/>
      <c r="AE19" s="8"/>
      <c r="AF19" s="8"/>
      <c r="AG19" s="8"/>
      <c r="AH19" s="8"/>
      <c r="AI19" s="390"/>
    </row>
    <row r="20" spans="1:35" s="297" customFormat="1" x14ac:dyDescent="0.2">
      <c r="A20" s="366"/>
      <c r="B20" s="317"/>
      <c r="C20" s="309"/>
      <c r="D20" s="310"/>
      <c r="E20" s="285"/>
      <c r="F20" s="310"/>
      <c r="G20" s="309"/>
      <c r="H20" s="310"/>
      <c r="I20" s="285"/>
      <c r="J20" s="310"/>
      <c r="K20" s="318"/>
      <c r="L20" s="305"/>
      <c r="M20" s="319"/>
      <c r="N20" s="305"/>
      <c r="O20" s="318"/>
      <c r="P20" s="305"/>
      <c r="Q20" s="315"/>
      <c r="S20" s="390"/>
      <c r="T20" s="414"/>
      <c r="U20" s="326"/>
      <c r="V20" s="27"/>
      <c r="W20" s="27"/>
      <c r="X20" s="27"/>
      <c r="Y20" s="27"/>
      <c r="Z20" s="27"/>
      <c r="AA20" s="27"/>
      <c r="AB20" s="27"/>
      <c r="AC20" s="327"/>
      <c r="AD20" s="8"/>
      <c r="AE20" s="8"/>
      <c r="AF20" s="8"/>
      <c r="AG20" s="8"/>
      <c r="AH20" s="8"/>
      <c r="AI20" s="390"/>
    </row>
    <row r="21" spans="1:35" s="297" customFormat="1" ht="18" customHeight="1" x14ac:dyDescent="0.25">
      <c r="A21" s="365" t="s">
        <v>215</v>
      </c>
      <c r="B21" s="572" t="str">
        <f>'HOJA DE TRABAJO DE LA UPE'!D54</f>
        <v>APOYOS PARA LA ATENCIÓN DE PROBLEMAS ESTRUCTURALES DE LAS UPE                 U081</v>
      </c>
      <c r="C21" s="309"/>
      <c r="D21" s="310"/>
      <c r="E21" s="285"/>
      <c r="F21" s="310"/>
      <c r="G21" s="309"/>
      <c r="H21" s="310"/>
      <c r="I21" s="285"/>
      <c r="J21" s="310"/>
      <c r="K21" s="306">
        <f>'HOJA DE TRABAJO DE LA UPE'!P36</f>
        <v>0</v>
      </c>
      <c r="L21" s="320">
        <f>'HOJA DE TRABAJO DE LA UPE'!Q36</f>
        <v>0</v>
      </c>
      <c r="M21" s="321">
        <f>'HOJA DE TRABAJO DE LA UPE'!R36</f>
        <v>0</v>
      </c>
      <c r="N21" s="305"/>
      <c r="O21" s="306">
        <f>'FRACCIÓN III 3er 2017'!Q21+K21</f>
        <v>0</v>
      </c>
      <c r="P21" s="320">
        <f>O21+L21</f>
        <v>0</v>
      </c>
      <c r="Q21" s="322">
        <f>P21+M21</f>
        <v>0</v>
      </c>
      <c r="S21" s="390"/>
      <c r="T21" s="414"/>
      <c r="U21" s="577" t="s">
        <v>241</v>
      </c>
      <c r="V21" s="578"/>
      <c r="W21" s="578"/>
      <c r="X21" s="578"/>
      <c r="Y21" s="578"/>
      <c r="Z21" s="578"/>
      <c r="AA21" s="578"/>
      <c r="AB21" s="578"/>
      <c r="AC21" s="579"/>
      <c r="AD21" s="8"/>
      <c r="AE21" s="8"/>
      <c r="AF21" s="8"/>
      <c r="AG21" s="8"/>
      <c r="AH21" s="8"/>
      <c r="AI21" s="390"/>
    </row>
    <row r="22" spans="1:35" s="297" customFormat="1" ht="18" customHeight="1" x14ac:dyDescent="0.2">
      <c r="A22" s="366"/>
      <c r="B22" s="572"/>
      <c r="C22" s="309"/>
      <c r="D22" s="310"/>
      <c r="E22" s="285"/>
      <c r="F22" s="310"/>
      <c r="G22" s="309"/>
      <c r="H22" s="310"/>
      <c r="I22" s="285"/>
      <c r="J22" s="310"/>
      <c r="K22" s="318"/>
      <c r="L22" s="305"/>
      <c r="M22" s="319"/>
      <c r="N22" s="305"/>
      <c r="O22" s="318"/>
      <c r="P22" s="305"/>
      <c r="Q22" s="315"/>
      <c r="S22" s="390"/>
      <c r="T22" s="414"/>
      <c r="U22" s="326"/>
      <c r="V22" s="27"/>
      <c r="W22" s="11"/>
      <c r="X22" s="27"/>
      <c r="Y22" s="11"/>
      <c r="Z22" s="27"/>
      <c r="AA22" s="27"/>
      <c r="AB22" s="27"/>
      <c r="AC22" s="327"/>
      <c r="AD22" s="8"/>
      <c r="AE22" s="8"/>
      <c r="AF22" s="8"/>
      <c r="AG22" s="8"/>
      <c r="AH22" s="8"/>
      <c r="AI22" s="390"/>
    </row>
    <row r="23" spans="1:35" s="297" customFormat="1" ht="18" customHeight="1" x14ac:dyDescent="0.2">
      <c r="A23" s="366"/>
      <c r="B23" s="317"/>
      <c r="C23" s="309"/>
      <c r="D23" s="310"/>
      <c r="E23" s="285"/>
      <c r="F23" s="310"/>
      <c r="G23" s="309"/>
      <c r="H23" s="310"/>
      <c r="I23" s="285"/>
      <c r="J23" s="310"/>
      <c r="K23" s="318"/>
      <c r="L23" s="305"/>
      <c r="M23" s="319"/>
      <c r="N23" s="305"/>
      <c r="O23" s="318"/>
      <c r="P23" s="305"/>
      <c r="Q23" s="315"/>
      <c r="S23" s="390"/>
      <c r="T23" s="414"/>
      <c r="U23" s="326"/>
      <c r="V23" s="27"/>
      <c r="W23" s="11"/>
      <c r="X23" s="27"/>
      <c r="Y23" s="11"/>
      <c r="Z23" s="580" t="s">
        <v>211</v>
      </c>
      <c r="AA23" s="581" t="s">
        <v>45</v>
      </c>
      <c r="AB23" s="582" t="s">
        <v>47</v>
      </c>
      <c r="AC23" s="327"/>
      <c r="AD23" s="8"/>
      <c r="AE23" s="8"/>
      <c r="AF23" s="8"/>
      <c r="AG23" s="8"/>
      <c r="AH23" s="8"/>
      <c r="AI23" s="390"/>
    </row>
    <row r="24" spans="1:35" s="297" customFormat="1" ht="18" customHeight="1" x14ac:dyDescent="0.2">
      <c r="A24" s="365" t="s">
        <v>215</v>
      </c>
      <c r="B24" s="572" t="str">
        <f>'HOJA DE TRABAJO DE LA UPE'!D55</f>
        <v>PROGRAMA PARA EL DESARROLLO PROFESIONAL DOCENTE (PRODEP)                        S247</v>
      </c>
      <c r="C24" s="309"/>
      <c r="D24" s="310"/>
      <c r="E24" s="285"/>
      <c r="F24" s="310"/>
      <c r="G24" s="309"/>
      <c r="H24" s="310"/>
      <c r="I24" s="285"/>
      <c r="J24" s="310"/>
      <c r="K24" s="306">
        <f>'HOJA DE TRABAJO DE LA UPE'!P38</f>
        <v>0</v>
      </c>
      <c r="L24" s="320">
        <f>'HOJA DE TRABAJO DE LA UPE'!Q38</f>
        <v>0</v>
      </c>
      <c r="M24" s="321">
        <f>'HOJA DE TRABAJO DE LA UPE'!R38</f>
        <v>0</v>
      </c>
      <c r="N24" s="305"/>
      <c r="O24" s="306">
        <f>'FRACCIÓN III 3er 2017'!Q24+K24</f>
        <v>0</v>
      </c>
      <c r="P24" s="320">
        <f>O24+L24</f>
        <v>0</v>
      </c>
      <c r="Q24" s="322">
        <f>P24+M24</f>
        <v>0</v>
      </c>
      <c r="S24" s="390"/>
      <c r="T24" s="414"/>
      <c r="U24" s="326"/>
      <c r="Z24" s="580"/>
      <c r="AA24" s="581"/>
      <c r="AB24" s="582"/>
      <c r="AC24" s="327"/>
      <c r="AD24" s="8"/>
      <c r="AG24" s="8"/>
      <c r="AH24" s="8"/>
      <c r="AI24" s="390"/>
    </row>
    <row r="25" spans="1:35" s="297" customFormat="1" ht="18" customHeight="1" x14ac:dyDescent="0.2">
      <c r="A25" s="366"/>
      <c r="B25" s="572"/>
      <c r="C25" s="309"/>
      <c r="D25" s="310"/>
      <c r="E25" s="285"/>
      <c r="F25" s="310"/>
      <c r="G25" s="309"/>
      <c r="H25" s="310"/>
      <c r="I25" s="285"/>
      <c r="J25" s="310"/>
      <c r="K25" s="318"/>
      <c r="L25" s="305"/>
      <c r="M25" s="319"/>
      <c r="N25" s="305"/>
      <c r="O25" s="318"/>
      <c r="P25" s="305"/>
      <c r="Q25" s="315"/>
      <c r="S25" s="390"/>
      <c r="T25" s="414"/>
      <c r="U25" s="326"/>
      <c r="Z25" s="580"/>
      <c r="AA25" s="581"/>
      <c r="AB25" s="582"/>
      <c r="AC25" s="327"/>
      <c r="AD25" s="8"/>
      <c r="AG25" s="8"/>
      <c r="AH25" s="8"/>
      <c r="AI25" s="390"/>
    </row>
    <row r="26" spans="1:35" s="297" customFormat="1" x14ac:dyDescent="0.2">
      <c r="A26" s="366"/>
      <c r="B26" s="317"/>
      <c r="C26" s="309"/>
      <c r="D26" s="310"/>
      <c r="E26" s="285"/>
      <c r="F26" s="310"/>
      <c r="G26" s="309"/>
      <c r="H26" s="310"/>
      <c r="I26" s="285"/>
      <c r="J26" s="310"/>
      <c r="K26" s="318"/>
      <c r="L26" s="305"/>
      <c r="M26" s="319"/>
      <c r="N26" s="305"/>
      <c r="O26" s="318"/>
      <c r="P26" s="305"/>
      <c r="Q26" s="315"/>
      <c r="S26" s="390"/>
      <c r="T26" s="414"/>
      <c r="U26" s="326"/>
      <c r="V26" s="27"/>
      <c r="W26" s="27"/>
      <c r="X26" s="27"/>
      <c r="Y26" s="11"/>
      <c r="AC26" s="327"/>
      <c r="AD26" s="8"/>
      <c r="AG26" s="8"/>
      <c r="AH26" s="8"/>
      <c r="AI26" s="390"/>
    </row>
    <row r="27" spans="1:35" s="297" customFormat="1" ht="18" customHeight="1" x14ac:dyDescent="0.2">
      <c r="A27" s="365" t="s">
        <v>215</v>
      </c>
      <c r="B27" s="572" t="str">
        <f>'HOJA DE TRABAJO DE LA UPE'!D56</f>
        <v>PROGRAMA FORTALECIMIENTO DE LA CALIDAD EDUCATIVA (PFCE)                               S267</v>
      </c>
      <c r="C27" s="309"/>
      <c r="D27" s="310"/>
      <c r="E27" s="285"/>
      <c r="F27" s="310"/>
      <c r="G27" s="309"/>
      <c r="H27" s="310"/>
      <c r="I27" s="285"/>
      <c r="J27" s="310"/>
      <c r="K27" s="306">
        <f>'HOJA DE TRABAJO DE LA UPE'!P40</f>
        <v>0</v>
      </c>
      <c r="L27" s="320">
        <f>'HOJA DE TRABAJO DE LA UPE'!Q40</f>
        <v>0</v>
      </c>
      <c r="M27" s="321">
        <f>'HOJA DE TRABAJO DE LA UPE'!R40</f>
        <v>0</v>
      </c>
      <c r="N27" s="305"/>
      <c r="O27" s="306">
        <f>'FRACCIÓN III 3er 2017'!Q27+K27</f>
        <v>0</v>
      </c>
      <c r="P27" s="320">
        <f>O27+L27</f>
        <v>0</v>
      </c>
      <c r="Q27" s="322">
        <f>P27+M27</f>
        <v>0</v>
      </c>
      <c r="S27" s="390"/>
      <c r="T27" s="414"/>
      <c r="U27" s="328"/>
      <c r="V27" s="400"/>
      <c r="X27" s="237" t="s">
        <v>43</v>
      </c>
      <c r="Y27" s="60"/>
      <c r="Z27" s="239">
        <f>'FRACCIÓN III 1er 2017'!Z27</f>
        <v>0</v>
      </c>
      <c r="AA27" s="240">
        <f>IF(OR(Z27="",Z$31=0),0,Z27/Z$31)</f>
        <v>0</v>
      </c>
      <c r="AB27" s="28" t="s">
        <v>48</v>
      </c>
      <c r="AC27" s="329"/>
      <c r="AD27" s="8"/>
      <c r="AG27" s="8"/>
      <c r="AH27" s="8"/>
      <c r="AI27" s="390"/>
    </row>
    <row r="28" spans="1:35" s="297" customFormat="1" ht="18" customHeight="1" x14ac:dyDescent="0.2">
      <c r="A28" s="366"/>
      <c r="B28" s="572"/>
      <c r="C28" s="309"/>
      <c r="D28" s="310"/>
      <c r="E28" s="285"/>
      <c r="F28" s="310"/>
      <c r="G28" s="309"/>
      <c r="H28" s="310"/>
      <c r="I28" s="285"/>
      <c r="J28" s="310"/>
      <c r="K28" s="318"/>
      <c r="L28" s="305"/>
      <c r="M28" s="319"/>
      <c r="N28" s="305"/>
      <c r="O28" s="318"/>
      <c r="P28" s="305"/>
      <c r="Q28" s="315"/>
      <c r="S28" s="390"/>
      <c r="T28" s="414"/>
      <c r="U28" s="328"/>
      <c r="V28" s="64"/>
      <c r="X28" s="64"/>
      <c r="Y28" s="64"/>
      <c r="Z28" s="64"/>
      <c r="AA28" s="64"/>
      <c r="AB28" s="28"/>
      <c r="AC28" s="329"/>
      <c r="AD28" s="8"/>
      <c r="AE28" s="8"/>
      <c r="AF28" s="8"/>
      <c r="AG28" s="8"/>
      <c r="AH28" s="8"/>
      <c r="AI28" s="390"/>
    </row>
    <row r="29" spans="1:35" s="297" customFormat="1" x14ac:dyDescent="0.2">
      <c r="A29" s="366"/>
      <c r="B29" s="317"/>
      <c r="C29" s="309"/>
      <c r="D29" s="310"/>
      <c r="E29" s="285"/>
      <c r="F29" s="310"/>
      <c r="G29" s="309"/>
      <c r="H29" s="310"/>
      <c r="I29" s="285"/>
      <c r="J29" s="310"/>
      <c r="K29" s="318"/>
      <c r="L29" s="305"/>
      <c r="M29" s="319"/>
      <c r="N29" s="305"/>
      <c r="O29" s="318"/>
      <c r="P29" s="305"/>
      <c r="Q29" s="315"/>
      <c r="S29" s="390"/>
      <c r="T29" s="414"/>
      <c r="U29" s="328"/>
      <c r="V29" s="64"/>
      <c r="X29" s="237" t="s">
        <v>44</v>
      </c>
      <c r="Y29" s="64"/>
      <c r="Z29" s="239">
        <f>'FRACCIÓN III 1er 2017'!Z29</f>
        <v>0</v>
      </c>
      <c r="AA29" s="240">
        <f>IF(OR(Z29="",Z$31=0),0,Z29/Z$31)</f>
        <v>0</v>
      </c>
      <c r="AB29" s="28" t="s">
        <v>49</v>
      </c>
      <c r="AC29" s="329"/>
      <c r="AD29" s="8"/>
      <c r="AE29" s="8"/>
      <c r="AF29" s="8"/>
      <c r="AG29" s="8"/>
      <c r="AH29" s="8"/>
      <c r="AI29" s="390"/>
    </row>
    <row r="30" spans="1:35" s="297" customFormat="1" ht="18" customHeight="1" x14ac:dyDescent="0.2">
      <c r="A30" s="365" t="s">
        <v>215</v>
      </c>
      <c r="B30" s="572" t="str">
        <f>'HOJA DE TRABAJO DE LA UPE'!D57</f>
        <v>AAA</v>
      </c>
      <c r="C30" s="309"/>
      <c r="D30" s="310"/>
      <c r="E30" s="285"/>
      <c r="F30" s="310"/>
      <c r="G30" s="309"/>
      <c r="H30" s="310"/>
      <c r="I30" s="285"/>
      <c r="J30" s="310"/>
      <c r="K30" s="306">
        <f>'HOJA DE TRABAJO DE LA UPE'!P42</f>
        <v>0</v>
      </c>
      <c r="L30" s="320">
        <f>'HOJA DE TRABAJO DE LA UPE'!Q42</f>
        <v>0</v>
      </c>
      <c r="M30" s="321">
        <f>'HOJA DE TRABAJO DE LA UPE'!R42</f>
        <v>0</v>
      </c>
      <c r="N30" s="305"/>
      <c r="O30" s="306">
        <f>'FRACCIÓN III 3er 2017'!Q30+K30</f>
        <v>0</v>
      </c>
      <c r="P30" s="320">
        <f>O30+L30</f>
        <v>0</v>
      </c>
      <c r="Q30" s="322">
        <f>P30+M30</f>
        <v>0</v>
      </c>
      <c r="S30" s="390"/>
      <c r="T30" s="414"/>
      <c r="U30" s="328"/>
      <c r="V30" s="64"/>
      <c r="X30" s="64"/>
      <c r="Y30" s="64"/>
      <c r="Z30" s="64"/>
      <c r="AA30" s="64"/>
      <c r="AB30" s="28"/>
      <c r="AC30" s="329"/>
      <c r="AD30" s="8"/>
      <c r="AE30" s="8"/>
      <c r="AF30" s="8"/>
      <c r="AG30" s="8"/>
      <c r="AH30" s="8"/>
      <c r="AI30" s="390"/>
    </row>
    <row r="31" spans="1:35" s="297" customFormat="1" ht="18" customHeight="1" thickBot="1" x14ac:dyDescent="0.25">
      <c r="A31" s="366"/>
      <c r="B31" s="572"/>
      <c r="C31" s="309"/>
      <c r="D31" s="310"/>
      <c r="E31" s="285"/>
      <c r="F31" s="310"/>
      <c r="G31" s="309"/>
      <c r="H31" s="310"/>
      <c r="I31" s="285"/>
      <c r="J31" s="310"/>
      <c r="K31" s="318"/>
      <c r="L31" s="305"/>
      <c r="M31" s="319"/>
      <c r="N31" s="305"/>
      <c r="O31" s="318"/>
      <c r="P31" s="305"/>
      <c r="Q31" s="315"/>
      <c r="R31" s="8"/>
      <c r="S31" s="390"/>
      <c r="T31" s="414"/>
      <c r="U31" s="328"/>
      <c r="V31" s="64"/>
      <c r="X31" s="64" t="s">
        <v>46</v>
      </c>
      <c r="Y31" s="60"/>
      <c r="Z31" s="241">
        <f>Z27+Z29</f>
        <v>0</v>
      </c>
      <c r="AA31" s="240">
        <f>AA27+AA29</f>
        <v>0</v>
      </c>
      <c r="AB31" s="28" t="s">
        <v>50</v>
      </c>
      <c r="AC31" s="329"/>
      <c r="AD31" s="8"/>
      <c r="AE31" s="8"/>
      <c r="AF31" s="8"/>
      <c r="AG31" s="8"/>
      <c r="AH31" s="8"/>
      <c r="AI31" s="390"/>
    </row>
    <row r="32" spans="1:35" s="297" customFormat="1" ht="14.25" thickTop="1" thickBot="1" x14ac:dyDescent="0.25">
      <c r="A32" s="366"/>
      <c r="B32" s="317"/>
      <c r="C32" s="309"/>
      <c r="D32" s="310"/>
      <c r="E32" s="285"/>
      <c r="F32" s="310"/>
      <c r="G32" s="309"/>
      <c r="H32" s="310"/>
      <c r="I32" s="285"/>
      <c r="J32" s="310"/>
      <c r="K32" s="318"/>
      <c r="L32" s="305"/>
      <c r="M32" s="319"/>
      <c r="N32" s="305"/>
      <c r="O32" s="318"/>
      <c r="P32" s="305"/>
      <c r="Q32" s="315"/>
      <c r="R32" s="8"/>
      <c r="S32" s="390"/>
      <c r="T32" s="414"/>
      <c r="U32" s="330"/>
      <c r="V32" s="331"/>
      <c r="W32" s="331"/>
      <c r="X32" s="331"/>
      <c r="Y32" s="331"/>
      <c r="Z32" s="331"/>
      <c r="AA32" s="331"/>
      <c r="AB32" s="331"/>
      <c r="AC32" s="332"/>
      <c r="AD32" s="8"/>
      <c r="AE32" s="8"/>
      <c r="AF32" s="8"/>
      <c r="AG32" s="8"/>
      <c r="AH32" s="8"/>
      <c r="AI32" s="390"/>
    </row>
    <row r="33" spans="1:35" s="297" customFormat="1" ht="18" customHeight="1" x14ac:dyDescent="0.2">
      <c r="A33" s="573" t="s">
        <v>215</v>
      </c>
      <c r="B33" s="575" t="str">
        <f>'HOJA DE TRABAJO DE LA UPE'!D58</f>
        <v>BBB</v>
      </c>
      <c r="C33" s="309"/>
      <c r="D33" s="310"/>
      <c r="E33" s="285"/>
      <c r="F33" s="310"/>
      <c r="G33" s="309"/>
      <c r="H33" s="310"/>
      <c r="I33" s="285"/>
      <c r="J33" s="310"/>
      <c r="K33" s="306">
        <f>'HOJA DE TRABAJO DE LA UPE'!P44</f>
        <v>0</v>
      </c>
      <c r="L33" s="320">
        <f>'HOJA DE TRABAJO DE LA UPE'!Q44</f>
        <v>0</v>
      </c>
      <c r="M33" s="321">
        <f>'HOJA DE TRABAJO DE LA UPE'!R44</f>
        <v>0</v>
      </c>
      <c r="N33" s="305"/>
      <c r="O33" s="306">
        <f>'FRACCIÓN III 3er 2017'!Q33+K33</f>
        <v>0</v>
      </c>
      <c r="P33" s="320">
        <f>O33+L33</f>
        <v>0</v>
      </c>
      <c r="Q33" s="322">
        <f>P33+M33</f>
        <v>0</v>
      </c>
      <c r="R33" s="8"/>
      <c r="S33" s="390"/>
      <c r="T33" s="414"/>
      <c r="U33" s="8"/>
      <c r="V33" s="8"/>
      <c r="W33" s="8"/>
      <c r="X33" s="8"/>
      <c r="Y33" s="8"/>
      <c r="Z33" s="8"/>
      <c r="AA33" s="8"/>
      <c r="AB33" s="8"/>
      <c r="AC33" s="8"/>
      <c r="AD33" s="8"/>
      <c r="AE33" s="8"/>
      <c r="AF33" s="8"/>
      <c r="AG33" s="8"/>
      <c r="AH33" s="8"/>
      <c r="AI33" s="390"/>
    </row>
    <row r="34" spans="1:35" s="297" customFormat="1" ht="18" customHeight="1" x14ac:dyDescent="0.2">
      <c r="A34" s="573"/>
      <c r="B34" s="575"/>
      <c r="C34" s="309"/>
      <c r="D34" s="310"/>
      <c r="E34" s="285"/>
      <c r="F34" s="310"/>
      <c r="G34" s="309"/>
      <c r="H34" s="310"/>
      <c r="I34" s="285"/>
      <c r="J34" s="310"/>
      <c r="K34" s="318"/>
      <c r="L34" s="305"/>
      <c r="M34" s="319"/>
      <c r="N34" s="305"/>
      <c r="O34" s="318"/>
      <c r="P34" s="305"/>
      <c r="Q34" s="315"/>
      <c r="R34" s="27"/>
      <c r="S34" s="390"/>
      <c r="T34" s="414"/>
      <c r="AE34" s="8"/>
      <c r="AF34" s="8"/>
      <c r="AG34" s="8"/>
      <c r="AH34" s="8"/>
      <c r="AI34" s="390"/>
    </row>
    <row r="35" spans="1:35" s="297" customFormat="1" ht="13.5" thickBot="1" x14ac:dyDescent="0.25">
      <c r="A35" s="574"/>
      <c r="B35" s="576"/>
      <c r="C35" s="333"/>
      <c r="D35" s="334"/>
      <c r="E35" s="335"/>
      <c r="F35" s="334"/>
      <c r="G35" s="333"/>
      <c r="H35" s="334"/>
      <c r="I35" s="335"/>
      <c r="J35" s="334"/>
      <c r="K35" s="336"/>
      <c r="L35" s="337"/>
      <c r="M35" s="338"/>
      <c r="N35" s="337"/>
      <c r="O35" s="336"/>
      <c r="P35" s="337"/>
      <c r="Q35" s="339"/>
      <c r="R35" s="27"/>
      <c r="S35" s="390"/>
      <c r="T35" s="414"/>
      <c r="V35" s="64"/>
      <c r="W35" s="8"/>
      <c r="X35" s="544" t="s">
        <v>70</v>
      </c>
      <c r="Y35" s="545"/>
      <c r="Z35" s="545"/>
      <c r="AA35" s="546"/>
      <c r="AB35" s="401" t="s">
        <v>175</v>
      </c>
      <c r="AC35" s="104"/>
      <c r="AD35" s="8"/>
      <c r="AE35" s="8"/>
      <c r="AF35" s="8"/>
      <c r="AG35" s="8"/>
      <c r="AH35" s="8"/>
      <c r="AI35" s="390"/>
    </row>
    <row r="36" spans="1:35" s="297" customFormat="1" ht="18" customHeight="1" x14ac:dyDescent="0.2">
      <c r="A36" s="292"/>
      <c r="B36" s="282"/>
      <c r="C36" s="282"/>
      <c r="D36" s="282"/>
      <c r="E36" s="282"/>
      <c r="F36" s="282"/>
      <c r="G36" s="282"/>
      <c r="H36" s="282"/>
      <c r="I36" s="282"/>
      <c r="J36" s="282"/>
      <c r="K36" s="295"/>
      <c r="L36" s="295"/>
      <c r="M36" s="295"/>
      <c r="N36" s="295"/>
      <c r="O36" s="295"/>
      <c r="P36" s="295"/>
      <c r="Q36" s="341"/>
      <c r="R36" s="27"/>
      <c r="S36" s="390"/>
      <c r="T36" s="414"/>
      <c r="W36" s="8"/>
      <c r="X36" s="399" t="s">
        <v>71</v>
      </c>
      <c r="Y36" s="399" t="s">
        <v>72</v>
      </c>
      <c r="Z36" s="399" t="s">
        <v>73</v>
      </c>
      <c r="AA36" s="231" t="s">
        <v>74</v>
      </c>
      <c r="AB36" s="402" t="s">
        <v>46</v>
      </c>
      <c r="AC36" s="8"/>
      <c r="AE36" s="8"/>
      <c r="AF36" s="8"/>
      <c r="AG36" s="8"/>
      <c r="AH36" s="8"/>
      <c r="AI36" s="390"/>
    </row>
    <row r="37" spans="1:35" s="297" customFormat="1" ht="18" customHeight="1" x14ac:dyDescent="0.2">
      <c r="A37" s="292"/>
      <c r="B37" s="282"/>
      <c r="C37" s="282"/>
      <c r="D37" s="282"/>
      <c r="E37" s="282"/>
      <c r="F37" s="282"/>
      <c r="G37" s="282"/>
      <c r="H37" s="282"/>
      <c r="I37" s="282"/>
      <c r="J37" s="282"/>
      <c r="K37" s="295"/>
      <c r="L37" s="295"/>
      <c r="M37" s="295"/>
      <c r="N37" s="295"/>
      <c r="O37" s="295"/>
      <c r="P37" s="295"/>
      <c r="Q37" s="296"/>
      <c r="R37" s="8"/>
      <c r="S37" s="390"/>
      <c r="T37" s="414"/>
      <c r="U37" s="64"/>
      <c r="W37" s="8" t="s">
        <v>69</v>
      </c>
      <c r="X37" s="81">
        <f>'FRACCIÓN III 1er 2017'!X37</f>
        <v>0</v>
      </c>
      <c r="Y37" s="340">
        <f>'FRACCIÓN III 2do 2017'!Y37</f>
        <v>0</v>
      </c>
      <c r="Z37" s="340">
        <f>'FRACCIÓN III 2do 2017'!Z37</f>
        <v>0</v>
      </c>
      <c r="AA37" s="232">
        <f>AA41*AA27</f>
        <v>0</v>
      </c>
      <c r="AB37" s="81">
        <f>X37+Y37+Z37+AA37</f>
        <v>0</v>
      </c>
      <c r="AC37" s="8"/>
      <c r="AE37" s="8"/>
      <c r="AF37" s="8"/>
      <c r="AG37" s="8"/>
      <c r="AH37" s="8"/>
      <c r="AI37" s="390"/>
    </row>
    <row r="38" spans="1:35" s="297" customFormat="1" ht="13.5" thickBot="1" x14ac:dyDescent="0.25">
      <c r="A38" s="292"/>
      <c r="B38" s="343" t="s">
        <v>20</v>
      </c>
      <c r="C38" s="344">
        <f>C12+C15+C18+C21+C24+C27+C30+C33</f>
        <v>0</v>
      </c>
      <c r="D38" s="344">
        <f>D12+D15+D18+D21+D24+D27+D30+D33</f>
        <v>0</v>
      </c>
      <c r="E38" s="344">
        <f>E12+E15+E18+E21+E24+E27+E30+E33</f>
        <v>0</v>
      </c>
      <c r="F38" s="343"/>
      <c r="G38" s="344">
        <f>G12+G15+G18+G21+G24+G27+G30+G33</f>
        <v>0</v>
      </c>
      <c r="H38" s="344">
        <f>H12+H15+H18+H21+H24+H27+H30+H33</f>
        <v>0</v>
      </c>
      <c r="I38" s="344">
        <f>I12+I15+I18+I21+I24+I27+I30+I33</f>
        <v>0</v>
      </c>
      <c r="J38" s="343"/>
      <c r="K38" s="344">
        <f>K12+K15+K18+K21+K24+K27+K30+K33</f>
        <v>0</v>
      </c>
      <c r="L38" s="344">
        <f>L12+L15+L18+L21+L24+L27+L30+L33</f>
        <v>0</v>
      </c>
      <c r="M38" s="344">
        <f>M12+M15+M18+M21+M24+M27+M30+M33</f>
        <v>0</v>
      </c>
      <c r="N38" s="345"/>
      <c r="O38" s="344">
        <f>O12+O15+O18+O21+O24+O27+O30+O33</f>
        <v>0</v>
      </c>
      <c r="P38" s="344">
        <f>P12+P15+P18+P21+P24+P27+P30+P33</f>
        <v>0</v>
      </c>
      <c r="Q38" s="346">
        <f>Q12+Q15+Q18+Q21+Q24+Q27+Q30+Q33</f>
        <v>0</v>
      </c>
      <c r="R38" s="8"/>
      <c r="S38" s="390"/>
      <c r="T38" s="414"/>
      <c r="V38" s="8"/>
      <c r="W38" s="8"/>
      <c r="X38" s="81"/>
      <c r="Y38" s="81"/>
      <c r="Z38" s="81"/>
      <c r="AA38" s="232"/>
      <c r="AB38" s="81"/>
      <c r="AC38" s="8"/>
      <c r="AD38" s="8"/>
      <c r="AE38" s="8"/>
      <c r="AF38" s="8"/>
      <c r="AG38" s="8"/>
      <c r="AH38" s="8"/>
      <c r="AI38" s="390"/>
    </row>
    <row r="39" spans="1:35" s="297" customFormat="1" ht="13.5" thickTop="1" x14ac:dyDescent="0.2">
      <c r="A39" s="292"/>
      <c r="C39" s="348"/>
      <c r="D39" s="348"/>
      <c r="E39" s="348"/>
      <c r="F39" s="348"/>
      <c r="G39" s="348"/>
      <c r="H39" s="348"/>
      <c r="I39" s="348"/>
      <c r="J39" s="348"/>
      <c r="K39" s="348"/>
      <c r="L39" s="348"/>
      <c r="M39" s="348"/>
      <c r="N39" s="348"/>
      <c r="O39" s="348"/>
      <c r="P39" s="348"/>
      <c r="Q39" s="349"/>
      <c r="R39" s="7"/>
      <c r="S39" s="390"/>
      <c r="T39" s="414"/>
      <c r="V39" s="8"/>
      <c r="W39" s="8" t="s">
        <v>44</v>
      </c>
      <c r="X39" s="342">
        <f>'FRACCIÓN III 1er 2017'!X39</f>
        <v>0</v>
      </c>
      <c r="Y39" s="342">
        <f>'FRACCIÓN III 2do 2017'!Y39</f>
        <v>0</v>
      </c>
      <c r="Z39" s="342">
        <f>'FRACCIÓN III 2do 2017'!Z39</f>
        <v>0</v>
      </c>
      <c r="AA39" s="233">
        <f>AA41*AA29</f>
        <v>0</v>
      </c>
      <c r="AB39" s="342">
        <f>X39+Y39+Z39+AA39</f>
        <v>0</v>
      </c>
      <c r="AC39" s="8"/>
      <c r="AD39" s="8"/>
      <c r="AE39" s="8"/>
      <c r="AF39" s="8"/>
      <c r="AG39" s="8"/>
      <c r="AH39" s="8"/>
      <c r="AI39" s="390"/>
    </row>
    <row r="40" spans="1:35" s="297" customFormat="1" x14ac:dyDescent="0.2">
      <c r="A40" s="292"/>
      <c r="B40" s="343" t="s">
        <v>19</v>
      </c>
      <c r="C40" s="351">
        <f>C38</f>
        <v>0</v>
      </c>
      <c r="D40" s="351">
        <f>D38+C40</f>
        <v>0</v>
      </c>
      <c r="E40" s="351">
        <f>E38+D40</f>
        <v>0</v>
      </c>
      <c r="F40" s="343"/>
      <c r="G40" s="351">
        <f>G38+E40</f>
        <v>0</v>
      </c>
      <c r="H40" s="351">
        <f>H38+G40</f>
        <v>0</v>
      </c>
      <c r="I40" s="351">
        <f>I38+H40</f>
        <v>0</v>
      </c>
      <c r="J40" s="343"/>
      <c r="K40" s="351">
        <f>K38+I40</f>
        <v>0</v>
      </c>
      <c r="L40" s="351">
        <f>L38+K40</f>
        <v>0</v>
      </c>
      <c r="M40" s="351">
        <f>M38+L40</f>
        <v>0</v>
      </c>
      <c r="N40" s="345"/>
      <c r="O40" s="351">
        <f>C38+G38+K38</f>
        <v>0</v>
      </c>
      <c r="P40" s="351">
        <f>D38+H38+L38+O40</f>
        <v>0</v>
      </c>
      <c r="Q40" s="352">
        <f>E38+I38+M38+P40</f>
        <v>0</v>
      </c>
      <c r="R40" s="8"/>
      <c r="S40" s="374"/>
      <c r="T40" s="115"/>
      <c r="U40" s="8"/>
      <c r="V40" s="8"/>
      <c r="W40" s="8"/>
      <c r="X40" s="347"/>
      <c r="Y40" s="347"/>
      <c r="Z40" s="347"/>
      <c r="AA40" s="234"/>
      <c r="AB40" s="347"/>
      <c r="AC40" s="8"/>
      <c r="AD40" s="8"/>
      <c r="AE40" s="8"/>
      <c r="AF40" s="8"/>
      <c r="AG40" s="8"/>
      <c r="AH40" s="8"/>
      <c r="AI40" s="390"/>
    </row>
    <row r="41" spans="1:35" s="297" customFormat="1" ht="13.5" thickBot="1" x14ac:dyDescent="0.25">
      <c r="A41" s="292"/>
      <c r="B41" s="343"/>
      <c r="C41" s="343"/>
      <c r="D41" s="343"/>
      <c r="E41" s="343"/>
      <c r="F41" s="343"/>
      <c r="G41" s="343"/>
      <c r="H41" s="343"/>
      <c r="I41" s="343"/>
      <c r="J41" s="343"/>
      <c r="K41" s="343"/>
      <c r="L41" s="343"/>
      <c r="M41" s="343"/>
      <c r="N41" s="345"/>
      <c r="O41" s="343"/>
      <c r="P41" s="343"/>
      <c r="Q41" s="354"/>
      <c r="R41" s="8"/>
      <c r="S41" s="374"/>
      <c r="T41" s="115"/>
      <c r="U41" s="8"/>
      <c r="V41" s="8"/>
      <c r="W41" s="8"/>
      <c r="X41" s="350">
        <f>'FRACCIÓN I 2017'!F11</f>
        <v>0</v>
      </c>
      <c r="Y41" s="350">
        <f>+'FRACCIÓN III 3er 2017'!Y41</f>
        <v>0</v>
      </c>
      <c r="Z41" s="350">
        <f>+'FRACCIÓN III 3er 2017'!Z41</f>
        <v>0</v>
      </c>
      <c r="AA41" s="235">
        <f>+'FRACCIÓN I 2017'!X11-'FRACCIÓN I 2017'!R11</f>
        <v>0</v>
      </c>
      <c r="AB41" s="350">
        <f>AB37+AB39</f>
        <v>0</v>
      </c>
      <c r="AC41" s="8"/>
      <c r="AD41" s="8"/>
      <c r="AE41" s="8"/>
      <c r="AF41" s="8"/>
      <c r="AG41" s="8"/>
      <c r="AH41" s="8"/>
      <c r="AI41" s="390"/>
    </row>
    <row r="42" spans="1:35" s="297" customFormat="1" ht="13.5" thickTop="1" x14ac:dyDescent="0.2">
      <c r="A42" s="185"/>
      <c r="B42" s="343" t="s">
        <v>84</v>
      </c>
      <c r="C42" s="355"/>
      <c r="D42" s="356"/>
      <c r="E42" s="356">
        <f>C38+D38+E38</f>
        <v>0</v>
      </c>
      <c r="F42" s="355"/>
      <c r="G42" s="355"/>
      <c r="H42" s="356"/>
      <c r="I42" s="356">
        <f>G38+H38+I38</f>
        <v>0</v>
      </c>
      <c r="J42" s="355"/>
      <c r="K42" s="355"/>
      <c r="L42" s="356"/>
      <c r="M42" s="356">
        <f>K38+L38+M38</f>
        <v>0</v>
      </c>
      <c r="N42" s="355"/>
      <c r="O42" s="355"/>
      <c r="P42" s="356"/>
      <c r="Q42" s="357">
        <f>E42+I42+M42</f>
        <v>0</v>
      </c>
      <c r="R42" s="8"/>
      <c r="S42" s="374"/>
      <c r="T42" s="115"/>
      <c r="U42" s="8"/>
      <c r="V42" s="8"/>
      <c r="W42" s="8"/>
      <c r="X42" s="353"/>
      <c r="Y42" s="353"/>
      <c r="Z42" s="353"/>
      <c r="AA42" s="8"/>
      <c r="AB42" s="8"/>
      <c r="AC42" s="8"/>
      <c r="AD42" s="8"/>
      <c r="AE42" s="8"/>
      <c r="AF42" s="8"/>
      <c r="AG42" s="8"/>
      <c r="AH42" s="8"/>
      <c r="AI42" s="390"/>
    </row>
    <row r="43" spans="1:35" x14ac:dyDescent="0.2">
      <c r="A43" s="292"/>
      <c r="B43" s="282"/>
      <c r="C43" s="282"/>
      <c r="D43" s="282"/>
      <c r="E43" s="282"/>
      <c r="F43" s="282"/>
      <c r="G43" s="282"/>
      <c r="H43" s="282"/>
      <c r="I43" s="282"/>
      <c r="J43" s="282"/>
      <c r="K43" s="282"/>
      <c r="L43" s="282"/>
      <c r="M43" s="282"/>
      <c r="N43" s="282"/>
      <c r="O43" s="282"/>
      <c r="P43" s="282"/>
      <c r="Q43" s="358"/>
      <c r="S43" s="391"/>
      <c r="T43" s="360"/>
      <c r="V43" s="297"/>
      <c r="W43" s="297"/>
      <c r="X43" s="297"/>
      <c r="Y43" s="297"/>
      <c r="Z43" s="297"/>
      <c r="AA43" s="297"/>
      <c r="AB43" s="297"/>
      <c r="AC43" s="297"/>
      <c r="AI43" s="374"/>
    </row>
    <row r="44" spans="1:35" s="297" customFormat="1" ht="15.75" x14ac:dyDescent="0.25">
      <c r="A44" s="359"/>
      <c r="B44" s="360"/>
      <c r="C44" s="360"/>
      <c r="D44" s="360"/>
      <c r="E44" s="360"/>
      <c r="F44" s="360"/>
      <c r="G44" s="360"/>
      <c r="H44" s="360"/>
      <c r="I44" s="360"/>
      <c r="J44" s="360"/>
      <c r="K44" s="360"/>
      <c r="L44" s="360"/>
      <c r="M44" s="360"/>
      <c r="N44" s="360"/>
      <c r="O44" s="360"/>
      <c r="P44" s="360"/>
      <c r="Q44" s="361"/>
      <c r="R44" s="8"/>
      <c r="S44" s="391"/>
      <c r="T44" s="360"/>
      <c r="U44" s="8"/>
      <c r="V44" s="375"/>
      <c r="W44" s="396" t="s">
        <v>207</v>
      </c>
      <c r="X44" s="397"/>
      <c r="AD44" s="8"/>
      <c r="AE44" s="8"/>
      <c r="AF44" s="8"/>
      <c r="AG44" s="8"/>
      <c r="AH44" s="8"/>
      <c r="AI44" s="390"/>
    </row>
    <row r="45" spans="1:35" s="297" customFormat="1" ht="13.5" thickBot="1" x14ac:dyDescent="0.25">
      <c r="A45" s="362"/>
      <c r="B45" s="363"/>
      <c r="C45" s="363"/>
      <c r="D45" s="363"/>
      <c r="E45" s="363"/>
      <c r="F45" s="363"/>
      <c r="G45" s="363"/>
      <c r="H45" s="363"/>
      <c r="I45" s="363"/>
      <c r="J45" s="363"/>
      <c r="K45" s="363"/>
      <c r="L45" s="363"/>
      <c r="M45" s="363"/>
      <c r="N45" s="363"/>
      <c r="O45" s="363"/>
      <c r="P45" s="363"/>
      <c r="Q45" s="364"/>
      <c r="R45" s="8"/>
      <c r="S45" s="391"/>
      <c r="T45" s="360"/>
      <c r="V45" s="375"/>
      <c r="W45" s="387" t="s">
        <v>177</v>
      </c>
      <c r="X45" s="405" t="s">
        <v>239</v>
      </c>
      <c r="AD45" s="8"/>
      <c r="AE45" s="8"/>
      <c r="AF45" s="8"/>
      <c r="AG45" s="8"/>
      <c r="AH45" s="8"/>
      <c r="AI45" s="390"/>
    </row>
    <row r="46" spans="1:35" s="297" customFormat="1" ht="12.75" customHeight="1" x14ac:dyDescent="0.2">
      <c r="A46" s="8"/>
      <c r="B46" s="8"/>
      <c r="C46" s="8"/>
      <c r="D46" s="8"/>
      <c r="E46" s="8"/>
      <c r="F46" s="8"/>
      <c r="G46" s="8"/>
      <c r="H46" s="8"/>
      <c r="I46" s="8"/>
      <c r="J46" s="8"/>
      <c r="K46" s="8"/>
      <c r="L46" s="8"/>
      <c r="M46" s="8"/>
      <c r="N46" s="8"/>
      <c r="O46" s="8"/>
      <c r="P46" s="8"/>
      <c r="Q46" s="8"/>
      <c r="R46" s="8"/>
      <c r="S46" s="374"/>
      <c r="T46" s="115"/>
      <c r="V46" s="375"/>
      <c r="W46" s="376"/>
      <c r="X46" s="377"/>
      <c r="AD46" s="8"/>
      <c r="AE46" s="8"/>
      <c r="AF46" s="8"/>
      <c r="AG46" s="8"/>
      <c r="AH46" s="8"/>
      <c r="AI46" s="390"/>
    </row>
    <row r="47" spans="1:35" s="297" customFormat="1" ht="13.5" customHeight="1" x14ac:dyDescent="0.2">
      <c r="A47" s="8"/>
      <c r="B47" s="8"/>
      <c r="C47" s="8"/>
      <c r="D47" s="8"/>
      <c r="E47" s="8"/>
      <c r="F47" s="8"/>
      <c r="G47" s="8"/>
      <c r="H47" s="8"/>
      <c r="I47" s="8"/>
      <c r="J47" s="8"/>
      <c r="K47" s="8"/>
      <c r="L47" s="8"/>
      <c r="M47" s="8"/>
      <c r="N47" s="8"/>
      <c r="O47" s="8"/>
      <c r="P47" s="8"/>
      <c r="Q47" s="8"/>
      <c r="R47" s="8"/>
      <c r="S47" s="374"/>
      <c r="T47" s="115"/>
      <c r="V47" s="375" t="s">
        <v>181</v>
      </c>
      <c r="W47" s="378" t="s">
        <v>49</v>
      </c>
      <c r="X47" s="406">
        <f>+M42</f>
        <v>0</v>
      </c>
      <c r="AD47" s="8"/>
      <c r="AE47" s="8"/>
      <c r="AF47" s="8"/>
      <c r="AG47" s="8"/>
      <c r="AH47" s="8"/>
      <c r="AI47" s="390"/>
    </row>
    <row r="48" spans="1:35" s="297" customFormat="1" x14ac:dyDescent="0.2">
      <c r="A48" s="8"/>
      <c r="B48" s="8"/>
      <c r="C48" s="8"/>
      <c r="D48" s="8"/>
      <c r="E48" s="8"/>
      <c r="F48" s="8"/>
      <c r="G48" s="8"/>
      <c r="H48" s="8"/>
      <c r="I48" s="8"/>
      <c r="J48" s="8"/>
      <c r="K48" s="8"/>
      <c r="L48" s="8"/>
      <c r="M48" s="8"/>
      <c r="N48" s="8"/>
      <c r="O48" s="8"/>
      <c r="P48" s="8"/>
      <c r="Q48" s="8"/>
      <c r="R48" s="8"/>
      <c r="S48" s="393"/>
      <c r="T48" s="415"/>
      <c r="V48" s="375"/>
      <c r="W48" s="378"/>
      <c r="X48" s="377"/>
      <c r="AD48" s="8"/>
      <c r="AE48" s="8"/>
      <c r="AF48" s="8"/>
      <c r="AG48" s="8"/>
      <c r="AH48" s="8"/>
      <c r="AI48" s="390"/>
    </row>
    <row r="49" spans="1:35" s="297" customFormat="1" x14ac:dyDescent="0.2">
      <c r="A49" s="8"/>
      <c r="B49" s="8"/>
      <c r="C49" s="8"/>
      <c r="D49" s="8"/>
      <c r="E49" s="8"/>
      <c r="F49" s="8"/>
      <c r="G49" s="8"/>
      <c r="H49" s="8"/>
      <c r="I49" s="8"/>
      <c r="J49" s="8"/>
      <c r="K49" s="8"/>
      <c r="L49" s="8"/>
      <c r="M49" s="8"/>
      <c r="N49" s="8"/>
      <c r="O49" s="8"/>
      <c r="P49" s="8"/>
      <c r="Q49" s="8"/>
      <c r="R49" s="8"/>
      <c r="S49" s="374"/>
      <c r="T49" s="115"/>
      <c r="V49" s="375" t="s">
        <v>181</v>
      </c>
      <c r="W49" s="378" t="s">
        <v>48</v>
      </c>
      <c r="X49" s="406">
        <f>+'FRACCIÓN II 4to 2017'!U54</f>
        <v>0</v>
      </c>
      <c r="AD49" s="3"/>
      <c r="AE49" s="3"/>
      <c r="AF49" s="3"/>
      <c r="AG49" s="3"/>
      <c r="AH49" s="3"/>
      <c r="AI49" s="390"/>
    </row>
    <row r="50" spans="1:35" s="297" customFormat="1" x14ac:dyDescent="0.2">
      <c r="A50" s="8"/>
      <c r="B50" s="8"/>
      <c r="C50" s="8"/>
      <c r="D50" s="8"/>
      <c r="E50" s="8"/>
      <c r="F50" s="8"/>
      <c r="G50" s="8"/>
      <c r="H50" s="8"/>
      <c r="I50" s="8"/>
      <c r="J50" s="8"/>
      <c r="K50" s="8"/>
      <c r="L50" s="8"/>
      <c r="M50" s="8"/>
      <c r="N50" s="8"/>
      <c r="O50" s="8"/>
      <c r="P50" s="8"/>
      <c r="Q50" s="8"/>
      <c r="R50" s="8"/>
      <c r="S50" s="374"/>
      <c r="T50" s="115"/>
      <c r="V50" s="379"/>
      <c r="W50" s="380"/>
      <c r="X50" s="407"/>
      <c r="Y50" s="8"/>
      <c r="Z50" s="8"/>
      <c r="AA50" s="8"/>
      <c r="AB50" s="8"/>
      <c r="AC50" s="8"/>
      <c r="AD50" s="8"/>
      <c r="AE50" s="8"/>
      <c r="AF50" s="8"/>
      <c r="AG50" s="8"/>
      <c r="AH50" s="8"/>
      <c r="AI50" s="390"/>
    </row>
    <row r="51" spans="1:35" x14ac:dyDescent="0.2">
      <c r="S51" s="374"/>
      <c r="T51" s="115"/>
      <c r="U51" s="297"/>
      <c r="V51" s="379" t="s">
        <v>182</v>
      </c>
      <c r="W51" s="378" t="s">
        <v>50</v>
      </c>
      <c r="X51" s="381">
        <f>+'FRACCIÓN I 2017'!X11-'FRACCIÓN I 2017'!R11</f>
        <v>0</v>
      </c>
      <c r="AI51" s="374"/>
    </row>
    <row r="52" spans="1:35" x14ac:dyDescent="0.2">
      <c r="S52" s="374"/>
      <c r="T52" s="115"/>
      <c r="V52" s="379"/>
      <c r="W52" s="376"/>
      <c r="X52" s="377"/>
      <c r="AI52" s="374"/>
    </row>
    <row r="53" spans="1:35" ht="13.5" thickBot="1" x14ac:dyDescent="0.25">
      <c r="S53" s="374"/>
      <c r="T53" s="115"/>
      <c r="V53" s="382" t="s">
        <v>183</v>
      </c>
      <c r="W53" s="376"/>
      <c r="X53" s="383">
        <f>+X47+X49-X51</f>
        <v>0</v>
      </c>
      <c r="AI53" s="374"/>
    </row>
    <row r="54" spans="1:35" ht="13.5" thickTop="1" x14ac:dyDescent="0.2">
      <c r="S54" s="374"/>
      <c r="T54" s="115"/>
      <c r="V54" s="384"/>
      <c r="W54" s="385"/>
      <c r="X54" s="386"/>
      <c r="AI54" s="374"/>
    </row>
    <row r="55" spans="1:35" x14ac:dyDescent="0.2">
      <c r="S55" s="374"/>
      <c r="T55" s="115"/>
      <c r="AI55" s="374"/>
    </row>
    <row r="56" spans="1:35" x14ac:dyDescent="0.2">
      <c r="S56" s="374"/>
      <c r="T56" s="374"/>
      <c r="U56" s="410"/>
      <c r="V56" s="410"/>
      <c r="W56" s="410"/>
      <c r="X56" s="410"/>
      <c r="Y56" s="410"/>
      <c r="Z56" s="410"/>
      <c r="AA56" s="410"/>
      <c r="AB56" s="410"/>
      <c r="AC56" s="410"/>
      <c r="AD56" s="410"/>
      <c r="AE56" s="410"/>
      <c r="AF56" s="410"/>
      <c r="AG56" s="410"/>
      <c r="AH56" s="410"/>
      <c r="AI56" s="374"/>
    </row>
    <row r="57" spans="1:35" x14ac:dyDescent="0.2">
      <c r="S57" s="374"/>
      <c r="T57" s="374"/>
      <c r="U57" s="374"/>
      <c r="V57" s="374"/>
      <c r="W57" s="374"/>
      <c r="X57" s="374"/>
      <c r="Y57" s="374"/>
      <c r="Z57" s="374"/>
      <c r="AA57" s="374"/>
      <c r="AB57" s="374"/>
      <c r="AC57" s="374"/>
      <c r="AD57" s="374"/>
      <c r="AE57" s="374"/>
      <c r="AF57" s="374"/>
      <c r="AG57" s="374"/>
      <c r="AH57" s="374"/>
      <c r="AI57" s="374"/>
    </row>
  </sheetData>
  <mergeCells count="37">
    <mergeCell ref="AE5:AH8"/>
    <mergeCell ref="U19:AC19"/>
    <mergeCell ref="U7:W7"/>
    <mergeCell ref="U6:AC6"/>
    <mergeCell ref="U8:W9"/>
    <mergeCell ref="X7:Z7"/>
    <mergeCell ref="X8:Z9"/>
    <mergeCell ref="AA7:AC7"/>
    <mergeCell ref="AA8:AC9"/>
    <mergeCell ref="U10:W10"/>
    <mergeCell ref="X10:Z10"/>
    <mergeCell ref="AA10:AC10"/>
    <mergeCell ref="G8:I8"/>
    <mergeCell ref="K8:M8"/>
    <mergeCell ref="C7:M7"/>
    <mergeCell ref="A33:A35"/>
    <mergeCell ref="B33:B35"/>
    <mergeCell ref="B12:B13"/>
    <mergeCell ref="B15:B16"/>
    <mergeCell ref="B21:B22"/>
    <mergeCell ref="B30:B31"/>
    <mergeCell ref="X35:AA35"/>
    <mergeCell ref="U3:AC3"/>
    <mergeCell ref="U5:AC5"/>
    <mergeCell ref="B18:B19"/>
    <mergeCell ref="B24:B25"/>
    <mergeCell ref="B27:B28"/>
    <mergeCell ref="U21:AC21"/>
    <mergeCell ref="Z23:Z25"/>
    <mergeCell ref="AA23:AA25"/>
    <mergeCell ref="AB23:AB25"/>
    <mergeCell ref="A6:M6"/>
    <mergeCell ref="A7:A9"/>
    <mergeCell ref="O6:Q6"/>
    <mergeCell ref="B7:B9"/>
    <mergeCell ref="O7:Q8"/>
    <mergeCell ref="C8:E8"/>
  </mergeCells>
  <printOptions horizontalCentered="1"/>
  <pageMargins left="0.39370078740157483" right="0.39370078740157483" top="0.39370078740157483" bottom="0.39370078740157483" header="0.31496062992125984" footer="0.31496062992125984"/>
  <pageSetup scale="63" fitToWidth="2" orientation="landscape" r:id="rId1"/>
  <colBreaks count="1" manualBreakCount="1">
    <brk id="18" max="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S58"/>
  <sheetViews>
    <sheetView zoomScale="88" zoomScaleNormal="88" workbookViewId="0">
      <selection activeCell="A2" sqref="A2:S2"/>
    </sheetView>
  </sheetViews>
  <sheetFormatPr baseColWidth="10" defaultColWidth="11.42578125" defaultRowHeight="12.75" x14ac:dyDescent="0.2"/>
  <cols>
    <col min="1" max="1" width="10.5703125" style="197" customWidth="1"/>
    <col min="2" max="2" width="11.42578125" style="197"/>
    <col min="3" max="3" width="31.85546875" style="197" customWidth="1"/>
    <col min="4" max="8" width="11.42578125" style="197"/>
    <col min="9" max="9" width="12.140625" style="197" customWidth="1"/>
    <col min="10" max="13" width="11.42578125" style="197"/>
    <col min="14" max="14" width="14.7109375" style="197" customWidth="1"/>
    <col min="15" max="15" width="12.28515625" style="197" customWidth="1"/>
    <col min="16" max="16" width="11.42578125" style="197"/>
    <col min="17" max="17" width="12.5703125" style="197" customWidth="1"/>
    <col min="18" max="18" width="14" style="197" customWidth="1"/>
    <col min="19" max="19" width="12.85546875" style="197" customWidth="1"/>
    <col min="20" max="22" width="4" style="197" customWidth="1"/>
    <col min="23" max="16384" width="11.42578125" style="197"/>
  </cols>
  <sheetData>
    <row r="1" spans="1:19" ht="21.75" customHeight="1" x14ac:dyDescent="0.35">
      <c r="A1" s="460" t="str">
        <f>CONCATENATE("HOJA DE TRABAJO DE",VLOOKUP(A2,Hoja1!$B$1:$E$35,4,FALSE))</f>
        <v>HOJA DE TRABAJO DE</v>
      </c>
      <c r="B1" s="460"/>
      <c r="C1" s="460"/>
      <c r="D1" s="460"/>
      <c r="E1" s="460"/>
      <c r="F1" s="460"/>
      <c r="G1" s="460"/>
      <c r="H1" s="460"/>
      <c r="I1" s="460"/>
      <c r="J1" s="460"/>
      <c r="K1" s="460"/>
      <c r="L1" s="460"/>
      <c r="M1" s="460"/>
      <c r="N1" s="460"/>
      <c r="O1" s="460"/>
      <c r="P1" s="460"/>
      <c r="Q1" s="460"/>
      <c r="R1" s="460"/>
      <c r="S1" s="460"/>
    </row>
    <row r="2" spans="1:19" ht="21.75" customHeight="1" x14ac:dyDescent="0.35">
      <c r="A2" s="461" t="s">
        <v>162</v>
      </c>
      <c r="B2" s="461"/>
      <c r="C2" s="461"/>
      <c r="D2" s="461"/>
      <c r="E2" s="461"/>
      <c r="F2" s="461"/>
      <c r="G2" s="461"/>
      <c r="H2" s="461"/>
      <c r="I2" s="461"/>
      <c r="J2" s="461"/>
      <c r="K2" s="461"/>
      <c r="L2" s="461"/>
      <c r="M2" s="461"/>
      <c r="N2" s="461"/>
      <c r="O2" s="461"/>
      <c r="P2" s="461"/>
      <c r="Q2" s="461"/>
      <c r="R2" s="461"/>
      <c r="S2" s="461"/>
    </row>
    <row r="4" spans="1:19" x14ac:dyDescent="0.2">
      <c r="B4" s="425" t="s">
        <v>212</v>
      </c>
      <c r="C4" s="426"/>
      <c r="D4" s="426"/>
      <c r="E4" s="426"/>
      <c r="F4" s="426"/>
      <c r="G4" s="426"/>
      <c r="H4" s="426"/>
      <c r="I4" s="426"/>
      <c r="J4" s="426"/>
      <c r="K4" s="426"/>
      <c r="L4" s="426"/>
      <c r="M4" s="426"/>
      <c r="N4" s="426"/>
      <c r="O4" s="426"/>
      <c r="P4" s="426"/>
      <c r="Q4" s="426"/>
      <c r="R4" s="427"/>
    </row>
    <row r="6" spans="1:19" ht="32.25" customHeight="1" x14ac:dyDescent="0.25">
      <c r="D6" s="443" t="s">
        <v>40</v>
      </c>
      <c r="E6" s="447" t="s">
        <v>230</v>
      </c>
      <c r="F6" s="448"/>
      <c r="G6" s="448"/>
      <c r="H6" s="448"/>
      <c r="I6" s="448"/>
      <c r="J6" s="448"/>
      <c r="K6" s="448"/>
      <c r="L6" s="449"/>
      <c r="M6" s="443" t="s">
        <v>40</v>
      </c>
    </row>
    <row r="7" spans="1:19" ht="60" customHeight="1" thickBot="1" x14ac:dyDescent="0.25">
      <c r="D7" s="444"/>
      <c r="E7" s="96" t="str">
        <f>B29</f>
        <v>SUBSIDIOS FEDERALES PARA ORGANISMOS DESCENTRALIZADOS ESTATALES             U006</v>
      </c>
      <c r="F7" s="96" t="str">
        <f>B31</f>
        <v>CARRERA DOCENTE                                                                                                                     U040</v>
      </c>
      <c r="G7" s="96" t="str">
        <f>B33</f>
        <v>EXPANSIÓN DE LA EDUCACIÓN MEDIA SUPERIOR Y SUPERIOR                                          U079</v>
      </c>
      <c r="H7" s="97" t="str">
        <f>B35</f>
        <v>APOYOS PARA LA ATENCIÓN DE PROBLEMAS ESTRUCTURALES DE LAS UPE                 U081</v>
      </c>
      <c r="I7" s="96" t="str">
        <f>B37</f>
        <v>PROGRAMA PARA EL DESARROLLO PROFESIONAL DOCENTE (PRODEP)                        S247</v>
      </c>
      <c r="J7" s="96" t="str">
        <f>B39</f>
        <v>PROGRAMA FORTALECIMIENTO DE LA CALIDAD EDUCATIVA (PFCE)                               S267</v>
      </c>
      <c r="K7" s="40" t="str">
        <f>B41</f>
        <v>AAA</v>
      </c>
      <c r="L7" s="40" t="str">
        <f>B43</f>
        <v>BBB</v>
      </c>
      <c r="M7" s="446"/>
    </row>
    <row r="8" spans="1:19" x14ac:dyDescent="0.2">
      <c r="D8" s="36" t="s">
        <v>28</v>
      </c>
      <c r="E8" s="192">
        <f>D30</f>
        <v>0</v>
      </c>
      <c r="F8" s="193">
        <f>D32</f>
        <v>0</v>
      </c>
      <c r="G8" s="193">
        <f>D34</f>
        <v>0</v>
      </c>
      <c r="H8" s="193">
        <f>D36</f>
        <v>0</v>
      </c>
      <c r="I8" s="193">
        <f>D38</f>
        <v>0</v>
      </c>
      <c r="J8" s="193">
        <f>D40</f>
        <v>0</v>
      </c>
      <c r="K8" s="193">
        <f>D42</f>
        <v>0</v>
      </c>
      <c r="L8" s="193">
        <f>D44</f>
        <v>0</v>
      </c>
      <c r="M8" s="38" t="s">
        <v>28</v>
      </c>
    </row>
    <row r="9" spans="1:19" x14ac:dyDescent="0.2">
      <c r="D9" s="37" t="s">
        <v>29</v>
      </c>
      <c r="E9" s="194">
        <f>E30</f>
        <v>0</v>
      </c>
      <c r="F9" s="195">
        <f>E32</f>
        <v>0</v>
      </c>
      <c r="G9" s="195">
        <f>E34</f>
        <v>0</v>
      </c>
      <c r="H9" s="195">
        <f>E36</f>
        <v>0</v>
      </c>
      <c r="I9" s="195">
        <f>E38</f>
        <v>0</v>
      </c>
      <c r="J9" s="195">
        <f>E40</f>
        <v>0</v>
      </c>
      <c r="K9" s="195">
        <f>E42</f>
        <v>0</v>
      </c>
      <c r="L9" s="195">
        <f>E44</f>
        <v>0</v>
      </c>
      <c r="M9" s="39" t="s">
        <v>29</v>
      </c>
    </row>
    <row r="10" spans="1:19" x14ac:dyDescent="0.2">
      <c r="D10" s="37" t="s">
        <v>30</v>
      </c>
      <c r="E10" s="194">
        <f>F30</f>
        <v>0</v>
      </c>
      <c r="F10" s="195">
        <f>F32</f>
        <v>0</v>
      </c>
      <c r="G10" s="195">
        <f>F34</f>
        <v>0</v>
      </c>
      <c r="H10" s="195">
        <f>F36</f>
        <v>0</v>
      </c>
      <c r="I10" s="195">
        <f>F38</f>
        <v>0</v>
      </c>
      <c r="J10" s="195">
        <f>F40</f>
        <v>0</v>
      </c>
      <c r="K10" s="195">
        <f>F42</f>
        <v>0</v>
      </c>
      <c r="L10" s="195">
        <f>F44</f>
        <v>0</v>
      </c>
      <c r="M10" s="39" t="s">
        <v>30</v>
      </c>
    </row>
    <row r="11" spans="1:19" x14ac:dyDescent="0.2">
      <c r="D11" s="37" t="s">
        <v>31</v>
      </c>
      <c r="E11" s="194">
        <f>H30</f>
        <v>0</v>
      </c>
      <c r="F11" s="195">
        <f>H32</f>
        <v>0</v>
      </c>
      <c r="G11" s="195">
        <f>H34</f>
        <v>0</v>
      </c>
      <c r="H11" s="195">
        <f>H36</f>
        <v>0</v>
      </c>
      <c r="I11" s="195">
        <f>H38</f>
        <v>0</v>
      </c>
      <c r="J11" s="195">
        <f>H40</f>
        <v>0</v>
      </c>
      <c r="K11" s="195">
        <f>H42</f>
        <v>0</v>
      </c>
      <c r="L11" s="195">
        <f>H44</f>
        <v>0</v>
      </c>
      <c r="M11" s="39" t="s">
        <v>31</v>
      </c>
    </row>
    <row r="12" spans="1:19" x14ac:dyDescent="0.2">
      <c r="D12" s="37" t="s">
        <v>32</v>
      </c>
      <c r="E12" s="194">
        <f>I30</f>
        <v>0</v>
      </c>
      <c r="F12" s="195">
        <f>I32</f>
        <v>0</v>
      </c>
      <c r="G12" s="195">
        <f>I34</f>
        <v>0</v>
      </c>
      <c r="H12" s="195">
        <f>I36</f>
        <v>0</v>
      </c>
      <c r="I12" s="195">
        <f>I38</f>
        <v>0</v>
      </c>
      <c r="J12" s="195">
        <f>I40</f>
        <v>0</v>
      </c>
      <c r="K12" s="195">
        <f>I42</f>
        <v>0</v>
      </c>
      <c r="L12" s="195">
        <f>I44</f>
        <v>0</v>
      </c>
      <c r="M12" s="39" t="s">
        <v>32</v>
      </c>
    </row>
    <row r="13" spans="1:19" x14ac:dyDescent="0.2">
      <c r="D13" s="37" t="s">
        <v>33</v>
      </c>
      <c r="E13" s="194">
        <f>J30</f>
        <v>0</v>
      </c>
      <c r="F13" s="195">
        <f>J32</f>
        <v>0</v>
      </c>
      <c r="G13" s="195">
        <f>J34</f>
        <v>0</v>
      </c>
      <c r="H13" s="195">
        <f>J36</f>
        <v>0</v>
      </c>
      <c r="I13" s="195">
        <f>J38</f>
        <v>0</v>
      </c>
      <c r="J13" s="195">
        <f>J40</f>
        <v>0</v>
      </c>
      <c r="K13" s="195">
        <f>J42</f>
        <v>0</v>
      </c>
      <c r="L13" s="195">
        <f>J44</f>
        <v>0</v>
      </c>
      <c r="M13" s="39" t="s">
        <v>33</v>
      </c>
    </row>
    <row r="14" spans="1:19" x14ac:dyDescent="0.2">
      <c r="D14" s="37" t="s">
        <v>34</v>
      </c>
      <c r="E14" s="198">
        <f>L30</f>
        <v>0</v>
      </c>
      <c r="F14" s="199">
        <f>L32</f>
        <v>0</v>
      </c>
      <c r="G14" s="199">
        <f>L34</f>
        <v>0</v>
      </c>
      <c r="H14" s="199">
        <f>L36</f>
        <v>0</v>
      </c>
      <c r="I14" s="199">
        <f>L38</f>
        <v>0</v>
      </c>
      <c r="J14" s="199">
        <f>L40</f>
        <v>0</v>
      </c>
      <c r="K14" s="199">
        <f>L42</f>
        <v>0</v>
      </c>
      <c r="L14" s="199">
        <f>L44</f>
        <v>0</v>
      </c>
      <c r="M14" s="39" t="s">
        <v>34</v>
      </c>
    </row>
    <row r="15" spans="1:19" x14ac:dyDescent="0.2">
      <c r="D15" s="37" t="s">
        <v>35</v>
      </c>
      <c r="E15" s="198">
        <f>M30</f>
        <v>0</v>
      </c>
      <c r="F15" s="199">
        <f>M32</f>
        <v>0</v>
      </c>
      <c r="G15" s="199">
        <f>M34</f>
        <v>0</v>
      </c>
      <c r="H15" s="199">
        <f>M36</f>
        <v>0</v>
      </c>
      <c r="I15" s="199">
        <f>M38</f>
        <v>0</v>
      </c>
      <c r="J15" s="199">
        <f>M40</f>
        <v>0</v>
      </c>
      <c r="K15" s="199">
        <f>M42</f>
        <v>0</v>
      </c>
      <c r="L15" s="199">
        <f>M44</f>
        <v>0</v>
      </c>
      <c r="M15" s="39" t="s">
        <v>35</v>
      </c>
    </row>
    <row r="16" spans="1:19" x14ac:dyDescent="0.2">
      <c r="D16" s="260" t="s">
        <v>36</v>
      </c>
      <c r="E16" s="198">
        <f>N30</f>
        <v>0</v>
      </c>
      <c r="F16" s="199">
        <f>N32</f>
        <v>0</v>
      </c>
      <c r="G16" s="199">
        <f>N34</f>
        <v>0</v>
      </c>
      <c r="H16" s="199">
        <f>N36</f>
        <v>0</v>
      </c>
      <c r="I16" s="199">
        <f>N38</f>
        <v>0</v>
      </c>
      <c r="J16" s="199">
        <f>N40</f>
        <v>0</v>
      </c>
      <c r="K16" s="199">
        <f>N42</f>
        <v>0</v>
      </c>
      <c r="L16" s="199">
        <f>N44</f>
        <v>0</v>
      </c>
      <c r="M16" s="259" t="s">
        <v>36</v>
      </c>
    </row>
    <row r="17" spans="1:19" x14ac:dyDescent="0.2">
      <c r="D17" s="37" t="s">
        <v>37</v>
      </c>
      <c r="E17" s="198">
        <f>P30</f>
        <v>0</v>
      </c>
      <c r="F17" s="199">
        <f>P32</f>
        <v>0</v>
      </c>
      <c r="G17" s="199">
        <f>P34</f>
        <v>0</v>
      </c>
      <c r="H17" s="199">
        <f>P36</f>
        <v>0</v>
      </c>
      <c r="I17" s="199">
        <f>P38</f>
        <v>0</v>
      </c>
      <c r="J17" s="199">
        <f>P40</f>
        <v>0</v>
      </c>
      <c r="K17" s="199">
        <f>P42</f>
        <v>0</v>
      </c>
      <c r="L17" s="199">
        <f>P44</f>
        <v>0</v>
      </c>
      <c r="M17" s="39" t="s">
        <v>37</v>
      </c>
    </row>
    <row r="18" spans="1:19" x14ac:dyDescent="0.2">
      <c r="D18" s="37" t="s">
        <v>38</v>
      </c>
      <c r="E18" s="198">
        <f>Q30</f>
        <v>0</v>
      </c>
      <c r="F18" s="199">
        <f>Q32</f>
        <v>0</v>
      </c>
      <c r="G18" s="199">
        <f>Q34</f>
        <v>0</v>
      </c>
      <c r="H18" s="199">
        <f>Q36</f>
        <v>0</v>
      </c>
      <c r="I18" s="199">
        <f>Q38</f>
        <v>0</v>
      </c>
      <c r="J18" s="199">
        <f>Q40</f>
        <v>0</v>
      </c>
      <c r="K18" s="199">
        <f>Q42</f>
        <v>0</v>
      </c>
      <c r="L18" s="199">
        <f>Q44</f>
        <v>0</v>
      </c>
      <c r="M18" s="39" t="s">
        <v>38</v>
      </c>
    </row>
    <row r="19" spans="1:19" x14ac:dyDescent="0.2">
      <c r="D19" s="37" t="s">
        <v>39</v>
      </c>
      <c r="E19" s="198">
        <f>R30</f>
        <v>0</v>
      </c>
      <c r="F19" s="199">
        <f>R32</f>
        <v>0</v>
      </c>
      <c r="G19" s="199">
        <f>R34</f>
        <v>0</v>
      </c>
      <c r="H19" s="199">
        <f>R36</f>
        <v>0</v>
      </c>
      <c r="I19" s="199">
        <f>R38</f>
        <v>0</v>
      </c>
      <c r="J19" s="199">
        <f>R40</f>
        <v>0</v>
      </c>
      <c r="K19" s="199">
        <f>R42</f>
        <v>0</v>
      </c>
      <c r="L19" s="199">
        <f>R44</f>
        <v>0</v>
      </c>
      <c r="M19" s="39" t="s">
        <v>39</v>
      </c>
    </row>
    <row r="20" spans="1:19" ht="13.5" thickBot="1" x14ac:dyDescent="0.25">
      <c r="D20" s="200"/>
      <c r="E20" s="201"/>
      <c r="F20" s="202"/>
      <c r="G20" s="202"/>
      <c r="H20" s="196"/>
      <c r="I20" s="196"/>
      <c r="J20" s="202"/>
      <c r="K20" s="196"/>
      <c r="L20" s="196"/>
      <c r="M20" s="203"/>
    </row>
    <row r="21" spans="1:19" x14ac:dyDescent="0.2">
      <c r="D21" s="204"/>
      <c r="E21" s="205">
        <f t="shared" ref="E21:G21" si="0">SUM(E8:E19)</f>
        <v>0</v>
      </c>
      <c r="F21" s="205">
        <f t="shared" si="0"/>
        <v>0</v>
      </c>
      <c r="G21" s="205">
        <f t="shared" si="0"/>
        <v>0</v>
      </c>
      <c r="H21" s="205">
        <f>SUM(H8:H19)</f>
        <v>0</v>
      </c>
      <c r="I21" s="205">
        <f>SUM(I8:I19)</f>
        <v>0</v>
      </c>
      <c r="J21" s="205">
        <f>SUM(J8:J19)</f>
        <v>0</v>
      </c>
      <c r="K21" s="205">
        <f>SUM(K8:K19)</f>
        <v>0</v>
      </c>
      <c r="L21" s="205">
        <f t="shared" ref="L21" si="1">SUM(L8:L19)</f>
        <v>0</v>
      </c>
      <c r="M21" s="206"/>
    </row>
    <row r="22" spans="1:19" x14ac:dyDescent="0.2">
      <c r="D22" s="204"/>
      <c r="E22" s="207"/>
      <c r="F22" s="207"/>
      <c r="G22" s="207"/>
      <c r="H22" s="207"/>
      <c r="I22" s="207"/>
      <c r="J22" s="207"/>
      <c r="K22" s="207"/>
      <c r="L22" s="207"/>
      <c r="M22" s="207"/>
    </row>
    <row r="23" spans="1:19" ht="13.5" thickBot="1" x14ac:dyDescent="0.25">
      <c r="D23" s="204"/>
      <c r="E23" s="208"/>
      <c r="G23" s="98"/>
      <c r="H23" s="204"/>
      <c r="K23" s="111" t="s">
        <v>221</v>
      </c>
      <c r="L23" s="209">
        <f>SUM(E21:L21)</f>
        <v>0</v>
      </c>
      <c r="M23" s="210"/>
    </row>
    <row r="24" spans="1:19" ht="13.5" thickTop="1" x14ac:dyDescent="0.2">
      <c r="D24" s="204"/>
      <c r="E24" s="208"/>
      <c r="F24" s="208"/>
      <c r="G24" s="208"/>
      <c r="H24" s="204"/>
      <c r="I24" s="17"/>
      <c r="J24" s="17"/>
      <c r="K24" s="17"/>
      <c r="L24" s="25"/>
      <c r="M24" s="17"/>
    </row>
    <row r="25" spans="1:19" x14ac:dyDescent="0.2">
      <c r="B25" s="462" t="s">
        <v>208</v>
      </c>
      <c r="C25" s="445"/>
      <c r="D25" s="445"/>
      <c r="E25" s="445"/>
      <c r="F25" s="445"/>
      <c r="G25" s="445"/>
      <c r="H25" s="445"/>
      <c r="I25" s="445"/>
      <c r="J25" s="445"/>
      <c r="K25" s="445"/>
      <c r="L25" s="445"/>
      <c r="M25" s="445"/>
      <c r="N25" s="445"/>
      <c r="O25" s="445"/>
      <c r="P25" s="445"/>
      <c r="Q25" s="445"/>
      <c r="R25" s="445"/>
      <c r="S25" s="445"/>
    </row>
    <row r="26" spans="1:19" x14ac:dyDescent="0.2">
      <c r="B26" s="445" t="s">
        <v>68</v>
      </c>
      <c r="C26" s="445"/>
      <c r="D26" s="445"/>
      <c r="E26" s="445"/>
      <c r="F26" s="445"/>
      <c r="G26" s="445"/>
      <c r="H26" s="445"/>
      <c r="I26" s="445"/>
      <c r="J26" s="445"/>
      <c r="K26" s="445"/>
      <c r="L26" s="445"/>
      <c r="M26" s="445"/>
      <c r="N26" s="445"/>
      <c r="O26" s="445"/>
      <c r="P26" s="445"/>
      <c r="Q26" s="445"/>
      <c r="R26" s="445"/>
      <c r="S26" s="445"/>
    </row>
    <row r="27" spans="1:19" ht="24" customHeight="1" x14ac:dyDescent="0.2">
      <c r="A27" s="434" t="s">
        <v>160</v>
      </c>
      <c r="B27" s="436" t="s">
        <v>209</v>
      </c>
      <c r="C27" s="437"/>
      <c r="D27" s="440" t="s">
        <v>184</v>
      </c>
      <c r="E27" s="441"/>
      <c r="F27" s="442"/>
      <c r="G27" s="453" t="s">
        <v>83</v>
      </c>
      <c r="H27" s="440" t="s">
        <v>185</v>
      </c>
      <c r="I27" s="441"/>
      <c r="J27" s="442"/>
      <c r="K27" s="453" t="s">
        <v>210</v>
      </c>
      <c r="L27" s="440" t="s">
        <v>186</v>
      </c>
      <c r="M27" s="441"/>
      <c r="N27" s="442"/>
      <c r="O27" s="453" t="s">
        <v>210</v>
      </c>
      <c r="P27" s="440" t="s">
        <v>187</v>
      </c>
      <c r="Q27" s="441"/>
      <c r="R27" s="442"/>
      <c r="S27" s="455" t="s">
        <v>188</v>
      </c>
    </row>
    <row r="28" spans="1:19" x14ac:dyDescent="0.2">
      <c r="A28" s="435"/>
      <c r="B28" s="438"/>
      <c r="C28" s="439"/>
      <c r="D28" s="211" t="s">
        <v>28</v>
      </c>
      <c r="E28" s="211" t="s">
        <v>29</v>
      </c>
      <c r="F28" s="211" t="s">
        <v>30</v>
      </c>
      <c r="G28" s="454"/>
      <c r="H28" s="212" t="s">
        <v>31</v>
      </c>
      <c r="I28" s="212" t="s">
        <v>32</v>
      </c>
      <c r="J28" s="212" t="s">
        <v>33</v>
      </c>
      <c r="K28" s="454"/>
      <c r="L28" s="212" t="s">
        <v>34</v>
      </c>
      <c r="M28" s="212" t="s">
        <v>35</v>
      </c>
      <c r="N28" s="212" t="s">
        <v>36</v>
      </c>
      <c r="O28" s="454"/>
      <c r="P28" s="212" t="s">
        <v>37</v>
      </c>
      <c r="Q28" s="212" t="s">
        <v>38</v>
      </c>
      <c r="R28" s="212" t="s">
        <v>39</v>
      </c>
      <c r="S28" s="456"/>
    </row>
    <row r="29" spans="1:19" s="214" customFormat="1" ht="22.5" customHeight="1" x14ac:dyDescent="0.2">
      <c r="A29" s="428" t="str">
        <f>C51</f>
        <v>U006</v>
      </c>
      <c r="B29" s="430" t="str">
        <f>D51</f>
        <v>SUBSIDIOS FEDERALES PARA ORGANISMOS DESCENTRALIZADOS ESTATALES             U006</v>
      </c>
      <c r="C29" s="431"/>
      <c r="D29" s="249">
        <f>D30</f>
        <v>0</v>
      </c>
      <c r="E29" s="249">
        <f>D29+E30</f>
        <v>0</v>
      </c>
      <c r="F29" s="249">
        <f>E29+F30</f>
        <v>0</v>
      </c>
      <c r="G29" s="250"/>
      <c r="H29" s="251">
        <f>F29+H30</f>
        <v>0</v>
      </c>
      <c r="I29" s="251">
        <f>H29+I30</f>
        <v>0</v>
      </c>
      <c r="J29" s="251">
        <f>I29+J30</f>
        <v>0</v>
      </c>
      <c r="K29" s="252"/>
      <c r="L29" s="251">
        <f>J29+L30</f>
        <v>0</v>
      </c>
      <c r="M29" s="251">
        <f>L29+M30</f>
        <v>0</v>
      </c>
      <c r="N29" s="251">
        <f>M29+N30</f>
        <v>0</v>
      </c>
      <c r="O29" s="213"/>
      <c r="P29" s="251">
        <f>N29+P30</f>
        <v>0</v>
      </c>
      <c r="Q29" s="251">
        <f>P29+Q30</f>
        <v>0</v>
      </c>
      <c r="R29" s="251">
        <f>Q29+R30</f>
        <v>0</v>
      </c>
      <c r="S29" s="213"/>
    </row>
    <row r="30" spans="1:19" s="254" customFormat="1" ht="18" customHeight="1" x14ac:dyDescent="0.2">
      <c r="A30" s="429"/>
      <c r="B30" s="432" t="s">
        <v>18</v>
      </c>
      <c r="C30" s="433"/>
      <c r="D30" s="253">
        <v>0</v>
      </c>
      <c r="E30" s="253">
        <v>0</v>
      </c>
      <c r="F30" s="253">
        <v>0</v>
      </c>
      <c r="G30" s="253">
        <f>D30+E30+F30</f>
        <v>0</v>
      </c>
      <c r="H30" s="253">
        <v>0</v>
      </c>
      <c r="I30" s="253">
        <v>0</v>
      </c>
      <c r="J30" s="253">
        <v>0</v>
      </c>
      <c r="K30" s="253">
        <f>+J29</f>
        <v>0</v>
      </c>
      <c r="L30" s="253">
        <v>0</v>
      </c>
      <c r="M30" s="253">
        <v>0</v>
      </c>
      <c r="N30" s="253">
        <v>0</v>
      </c>
      <c r="O30" s="253">
        <f>+N29</f>
        <v>0</v>
      </c>
      <c r="P30" s="253">
        <v>0</v>
      </c>
      <c r="Q30" s="253">
        <v>0</v>
      </c>
      <c r="R30" s="253">
        <v>0</v>
      </c>
      <c r="S30" s="253">
        <f>+R29</f>
        <v>0</v>
      </c>
    </row>
    <row r="31" spans="1:19" s="214" customFormat="1" ht="22.5" customHeight="1" x14ac:dyDescent="0.2">
      <c r="A31" s="428" t="str">
        <f>C52</f>
        <v>U040</v>
      </c>
      <c r="B31" s="430" t="str">
        <f>D52</f>
        <v>CARRERA DOCENTE                                                                                                                     U040</v>
      </c>
      <c r="C31" s="431"/>
      <c r="D31" s="249">
        <f t="shared" ref="D31" si="2">D32</f>
        <v>0</v>
      </c>
      <c r="E31" s="249">
        <f t="shared" ref="E31:F31" si="3">D31+E32</f>
        <v>0</v>
      </c>
      <c r="F31" s="249">
        <f t="shared" si="3"/>
        <v>0</v>
      </c>
      <c r="G31" s="250"/>
      <c r="H31" s="251">
        <f t="shared" ref="H31" si="4">F31+H32</f>
        <v>0</v>
      </c>
      <c r="I31" s="251">
        <f t="shared" ref="I31:J31" si="5">H31+I32</f>
        <v>0</v>
      </c>
      <c r="J31" s="251">
        <f t="shared" si="5"/>
        <v>0</v>
      </c>
      <c r="K31" s="252"/>
      <c r="L31" s="251">
        <f t="shared" ref="L31" si="6">J31+L32</f>
        <v>0</v>
      </c>
      <c r="M31" s="251">
        <f t="shared" ref="M31:N31" si="7">L31+M32</f>
        <v>0</v>
      </c>
      <c r="N31" s="251">
        <f t="shared" si="7"/>
        <v>0</v>
      </c>
      <c r="O31" s="213"/>
      <c r="P31" s="251">
        <f t="shared" ref="P31" si="8">N31+P32</f>
        <v>0</v>
      </c>
      <c r="Q31" s="251">
        <f t="shared" ref="Q31:R31" si="9">P31+Q32</f>
        <v>0</v>
      </c>
      <c r="R31" s="251">
        <f t="shared" si="9"/>
        <v>0</v>
      </c>
      <c r="S31" s="213"/>
    </row>
    <row r="32" spans="1:19" s="254" customFormat="1" ht="18" customHeight="1" x14ac:dyDescent="0.2">
      <c r="A32" s="429"/>
      <c r="B32" s="432" t="s">
        <v>18</v>
      </c>
      <c r="C32" s="433"/>
      <c r="D32" s="253"/>
      <c r="E32" s="253"/>
      <c r="F32" s="253"/>
      <c r="G32" s="253">
        <f t="shared" ref="G32" si="10">D32+E32+F32</f>
        <v>0</v>
      </c>
      <c r="H32" s="253"/>
      <c r="I32" s="253"/>
      <c r="J32" s="253"/>
      <c r="K32" s="253">
        <f t="shared" ref="K32" si="11">H32+I32+J32</f>
        <v>0</v>
      </c>
      <c r="L32" s="253"/>
      <c r="M32" s="253"/>
      <c r="N32" s="253"/>
      <c r="O32" s="253">
        <f t="shared" ref="O32" si="12">L32+M32+N32</f>
        <v>0</v>
      </c>
      <c r="P32" s="253"/>
      <c r="Q32" s="253"/>
      <c r="R32" s="253"/>
      <c r="S32" s="253">
        <f>+R31</f>
        <v>0</v>
      </c>
    </row>
    <row r="33" spans="1:19" s="214" customFormat="1" ht="22.5" customHeight="1" x14ac:dyDescent="0.2">
      <c r="A33" s="428" t="str">
        <f>C53</f>
        <v>U079</v>
      </c>
      <c r="B33" s="430" t="str">
        <f>D53</f>
        <v>EXPANSIÓN DE LA EDUCACIÓN MEDIA SUPERIOR Y SUPERIOR                                          U079</v>
      </c>
      <c r="C33" s="431"/>
      <c r="D33" s="249">
        <f t="shared" ref="D33" si="13">D34</f>
        <v>0</v>
      </c>
      <c r="E33" s="249">
        <f t="shared" ref="E33:F33" si="14">D33+E34</f>
        <v>0</v>
      </c>
      <c r="F33" s="249">
        <f t="shared" si="14"/>
        <v>0</v>
      </c>
      <c r="G33" s="250"/>
      <c r="H33" s="251">
        <f t="shared" ref="H33" si="15">F33+H34</f>
        <v>0</v>
      </c>
      <c r="I33" s="251">
        <f t="shared" ref="I33:J33" si="16">H33+I34</f>
        <v>0</v>
      </c>
      <c r="J33" s="251">
        <f t="shared" si="16"/>
        <v>0</v>
      </c>
      <c r="K33" s="252"/>
      <c r="L33" s="251">
        <f t="shared" ref="L33" si="17">J33+L34</f>
        <v>0</v>
      </c>
      <c r="M33" s="251">
        <f t="shared" ref="M33:N33" si="18">L33+M34</f>
        <v>0</v>
      </c>
      <c r="N33" s="251">
        <f t="shared" si="18"/>
        <v>0</v>
      </c>
      <c r="O33" s="213"/>
      <c r="P33" s="251">
        <f t="shared" ref="P33" si="19">N33+P34</f>
        <v>0</v>
      </c>
      <c r="Q33" s="251">
        <f t="shared" ref="Q33:R33" si="20">P33+Q34</f>
        <v>0</v>
      </c>
      <c r="R33" s="251">
        <f t="shared" si="20"/>
        <v>0</v>
      </c>
      <c r="S33" s="213"/>
    </row>
    <row r="34" spans="1:19" s="254" customFormat="1" ht="18" customHeight="1" x14ac:dyDescent="0.2">
      <c r="A34" s="429"/>
      <c r="B34" s="432" t="s">
        <v>18</v>
      </c>
      <c r="C34" s="433"/>
      <c r="D34" s="253"/>
      <c r="E34" s="253"/>
      <c r="F34" s="253"/>
      <c r="G34" s="253">
        <f t="shared" ref="G34" si="21">D34+E34+F34</f>
        <v>0</v>
      </c>
      <c r="H34" s="253"/>
      <c r="I34" s="253"/>
      <c r="J34" s="253"/>
      <c r="K34" s="253">
        <f t="shared" ref="K34" si="22">H34+I34+J34</f>
        <v>0</v>
      </c>
      <c r="L34" s="253"/>
      <c r="M34" s="253"/>
      <c r="N34" s="253"/>
      <c r="O34" s="253">
        <f t="shared" ref="O34" si="23">L34+M34+N34</f>
        <v>0</v>
      </c>
      <c r="P34" s="253"/>
      <c r="Q34" s="253"/>
      <c r="R34" s="253"/>
      <c r="S34" s="253">
        <f>+R33</f>
        <v>0</v>
      </c>
    </row>
    <row r="35" spans="1:19" s="214" customFormat="1" ht="22.5" customHeight="1" x14ac:dyDescent="0.2">
      <c r="A35" s="428" t="str">
        <f>C54</f>
        <v>U081</v>
      </c>
      <c r="B35" s="430" t="str">
        <f>D54</f>
        <v>APOYOS PARA LA ATENCIÓN DE PROBLEMAS ESTRUCTURALES DE LAS UPE                 U081</v>
      </c>
      <c r="C35" s="431"/>
      <c r="D35" s="249">
        <f t="shared" ref="D35" si="24">D36</f>
        <v>0</v>
      </c>
      <c r="E35" s="249">
        <f t="shared" ref="E35:F35" si="25">D35+E36</f>
        <v>0</v>
      </c>
      <c r="F35" s="249">
        <f t="shared" si="25"/>
        <v>0</v>
      </c>
      <c r="G35" s="250"/>
      <c r="H35" s="251">
        <f t="shared" ref="H35" si="26">F35+H36</f>
        <v>0</v>
      </c>
      <c r="I35" s="251">
        <f t="shared" ref="I35:J35" si="27">H35+I36</f>
        <v>0</v>
      </c>
      <c r="J35" s="251">
        <f t="shared" si="27"/>
        <v>0</v>
      </c>
      <c r="K35" s="252"/>
      <c r="L35" s="251">
        <f t="shared" ref="L35" si="28">J35+L36</f>
        <v>0</v>
      </c>
      <c r="M35" s="251">
        <f t="shared" ref="M35:N35" si="29">L35+M36</f>
        <v>0</v>
      </c>
      <c r="N35" s="251">
        <f t="shared" si="29"/>
        <v>0</v>
      </c>
      <c r="O35" s="213"/>
      <c r="P35" s="251">
        <f t="shared" ref="P35" si="30">N35+P36</f>
        <v>0</v>
      </c>
      <c r="Q35" s="251">
        <f t="shared" ref="Q35:R35" si="31">P35+Q36</f>
        <v>0</v>
      </c>
      <c r="R35" s="251">
        <f t="shared" si="31"/>
        <v>0</v>
      </c>
      <c r="S35" s="213"/>
    </row>
    <row r="36" spans="1:19" s="254" customFormat="1" ht="18" customHeight="1" x14ac:dyDescent="0.2">
      <c r="A36" s="429"/>
      <c r="B36" s="432" t="s">
        <v>18</v>
      </c>
      <c r="C36" s="433"/>
      <c r="D36" s="253"/>
      <c r="E36" s="253"/>
      <c r="F36" s="253"/>
      <c r="G36" s="253">
        <f t="shared" ref="G36" si="32">D36+E36+F36</f>
        <v>0</v>
      </c>
      <c r="H36" s="253"/>
      <c r="I36" s="253"/>
      <c r="J36" s="253"/>
      <c r="K36" s="253">
        <f t="shared" ref="K36" si="33">H36+I36+J36</f>
        <v>0</v>
      </c>
      <c r="L36" s="253"/>
      <c r="M36" s="253"/>
      <c r="N36" s="253"/>
      <c r="O36" s="253">
        <f t="shared" ref="O36" si="34">L36+M36+N36</f>
        <v>0</v>
      </c>
      <c r="P36" s="253"/>
      <c r="Q36" s="253"/>
      <c r="R36" s="253"/>
      <c r="S36" s="253">
        <f t="shared" ref="S36" si="35">P36+Q36+R36</f>
        <v>0</v>
      </c>
    </row>
    <row r="37" spans="1:19" s="214" customFormat="1" ht="22.5" customHeight="1" x14ac:dyDescent="0.2">
      <c r="A37" s="428" t="str">
        <f>C55</f>
        <v>S247</v>
      </c>
      <c r="B37" s="430" t="str">
        <f>D55</f>
        <v>PROGRAMA PARA EL DESARROLLO PROFESIONAL DOCENTE (PRODEP)                        S247</v>
      </c>
      <c r="C37" s="431"/>
      <c r="D37" s="249">
        <f t="shared" ref="D37" si="36">D38</f>
        <v>0</v>
      </c>
      <c r="E37" s="249">
        <f t="shared" ref="E37:F37" si="37">D37+E38</f>
        <v>0</v>
      </c>
      <c r="F37" s="249">
        <f t="shared" si="37"/>
        <v>0</v>
      </c>
      <c r="G37" s="250"/>
      <c r="H37" s="251">
        <f t="shared" ref="H37" si="38">F37+H38</f>
        <v>0</v>
      </c>
      <c r="I37" s="251">
        <f t="shared" ref="I37:J37" si="39">H37+I38</f>
        <v>0</v>
      </c>
      <c r="J37" s="251">
        <f t="shared" si="39"/>
        <v>0</v>
      </c>
      <c r="K37" s="252"/>
      <c r="L37" s="251">
        <f t="shared" ref="L37" si="40">J37+L38</f>
        <v>0</v>
      </c>
      <c r="M37" s="251">
        <f t="shared" ref="M37:N37" si="41">L37+M38</f>
        <v>0</v>
      </c>
      <c r="N37" s="251">
        <f t="shared" si="41"/>
        <v>0</v>
      </c>
      <c r="O37" s="213"/>
      <c r="P37" s="251">
        <f t="shared" ref="P37" si="42">N37+P38</f>
        <v>0</v>
      </c>
      <c r="Q37" s="251">
        <f t="shared" ref="Q37:R37" si="43">P37+Q38</f>
        <v>0</v>
      </c>
      <c r="R37" s="251">
        <f t="shared" si="43"/>
        <v>0</v>
      </c>
      <c r="S37" s="213"/>
    </row>
    <row r="38" spans="1:19" s="254" customFormat="1" ht="18" customHeight="1" x14ac:dyDescent="0.2">
      <c r="A38" s="429"/>
      <c r="B38" s="432" t="s">
        <v>18</v>
      </c>
      <c r="C38" s="433"/>
      <c r="D38" s="253"/>
      <c r="E38" s="253"/>
      <c r="F38" s="253"/>
      <c r="G38" s="253">
        <f t="shared" ref="G38" si="44">D38+E38+F38</f>
        <v>0</v>
      </c>
      <c r="H38" s="253"/>
      <c r="I38" s="253"/>
      <c r="J38" s="253"/>
      <c r="K38" s="253">
        <f t="shared" ref="K38" si="45">H38+I38+J38</f>
        <v>0</v>
      </c>
      <c r="L38" s="253"/>
      <c r="M38" s="253"/>
      <c r="N38" s="253"/>
      <c r="O38" s="253">
        <f t="shared" ref="O38" si="46">L38+M38+N38</f>
        <v>0</v>
      </c>
      <c r="P38" s="253"/>
      <c r="Q38" s="253"/>
      <c r="R38" s="253"/>
      <c r="S38" s="253">
        <f t="shared" ref="S38" si="47">P38+Q38+R38</f>
        <v>0</v>
      </c>
    </row>
    <row r="39" spans="1:19" s="214" customFormat="1" ht="22.5" customHeight="1" x14ac:dyDescent="0.2">
      <c r="A39" s="428" t="str">
        <f>IF(C56="","",C56)</f>
        <v>S267</v>
      </c>
      <c r="B39" s="430" t="str">
        <f>D56</f>
        <v>PROGRAMA FORTALECIMIENTO DE LA CALIDAD EDUCATIVA (PFCE)                               S267</v>
      </c>
      <c r="C39" s="431"/>
      <c r="D39" s="249">
        <f t="shared" ref="D39:D43" si="48">D40</f>
        <v>0</v>
      </c>
      <c r="E39" s="249">
        <f t="shared" ref="E39:F39" si="49">D39+E40</f>
        <v>0</v>
      </c>
      <c r="F39" s="249">
        <f t="shared" si="49"/>
        <v>0</v>
      </c>
      <c r="G39" s="250"/>
      <c r="H39" s="251">
        <f t="shared" ref="H39" si="50">F39+H40</f>
        <v>0</v>
      </c>
      <c r="I39" s="251">
        <f t="shared" ref="I39:J39" si="51">H39+I40</f>
        <v>0</v>
      </c>
      <c r="J39" s="251">
        <f t="shared" si="51"/>
        <v>0</v>
      </c>
      <c r="K39" s="252"/>
      <c r="L39" s="251">
        <f t="shared" ref="L39" si="52">J39+L40</f>
        <v>0</v>
      </c>
      <c r="M39" s="251">
        <f t="shared" ref="M39:N39" si="53">L39+M40</f>
        <v>0</v>
      </c>
      <c r="N39" s="251">
        <f t="shared" si="53"/>
        <v>0</v>
      </c>
      <c r="O39" s="213"/>
      <c r="P39" s="251">
        <f t="shared" ref="P39" si="54">N39+P40</f>
        <v>0</v>
      </c>
      <c r="Q39" s="251">
        <f t="shared" ref="Q39:R39" si="55">P39+Q40</f>
        <v>0</v>
      </c>
      <c r="R39" s="251">
        <f t="shared" si="55"/>
        <v>0</v>
      </c>
      <c r="S39" s="213"/>
    </row>
    <row r="40" spans="1:19" s="214" customFormat="1" ht="11.25" x14ac:dyDescent="0.2">
      <c r="A40" s="429"/>
      <c r="B40" s="458" t="s">
        <v>18</v>
      </c>
      <c r="C40" s="459"/>
      <c r="D40" s="253"/>
      <c r="E40" s="253"/>
      <c r="F40" s="253"/>
      <c r="G40" s="215">
        <f t="shared" ref="G40" si="56">D40+E40+F40</f>
        <v>0</v>
      </c>
      <c r="H40" s="253"/>
      <c r="I40" s="253"/>
      <c r="J40" s="253"/>
      <c r="K40" s="215">
        <f t="shared" ref="K40" si="57">H40+I40+J40</f>
        <v>0</v>
      </c>
      <c r="L40" s="253"/>
      <c r="M40" s="253"/>
      <c r="N40" s="253"/>
      <c r="O40" s="215">
        <f t="shared" ref="O40" si="58">L40+M40+N40</f>
        <v>0</v>
      </c>
      <c r="P40" s="253"/>
      <c r="Q40" s="253"/>
      <c r="R40" s="253"/>
      <c r="S40" s="215">
        <f>+R39</f>
        <v>0</v>
      </c>
    </row>
    <row r="41" spans="1:19" s="214" customFormat="1" ht="22.5" customHeight="1" x14ac:dyDescent="0.2">
      <c r="A41" s="428" t="str">
        <f>IF(C57="","",C57)</f>
        <v/>
      </c>
      <c r="B41" s="430" t="str">
        <f>D57</f>
        <v>AAA</v>
      </c>
      <c r="C41" s="431"/>
      <c r="D41" s="249">
        <f t="shared" si="48"/>
        <v>0</v>
      </c>
      <c r="E41" s="249">
        <f t="shared" ref="E41" si="59">D41+E42</f>
        <v>0</v>
      </c>
      <c r="F41" s="249">
        <f t="shared" ref="F41" si="60">E41+F42</f>
        <v>0</v>
      </c>
      <c r="G41" s="250"/>
      <c r="H41" s="251">
        <f t="shared" ref="H41" si="61">F41+H42</f>
        <v>0</v>
      </c>
      <c r="I41" s="251">
        <f t="shared" ref="I41" si="62">H41+I42</f>
        <v>0</v>
      </c>
      <c r="J41" s="251">
        <f t="shared" ref="J41" si="63">I41+J42</f>
        <v>0</v>
      </c>
      <c r="K41" s="252"/>
      <c r="L41" s="251">
        <f t="shared" ref="L41" si="64">J41+L42</f>
        <v>0</v>
      </c>
      <c r="M41" s="251">
        <f t="shared" ref="M41" si="65">L41+M42</f>
        <v>0</v>
      </c>
      <c r="N41" s="251">
        <f t="shared" ref="N41" si="66">M41+N42</f>
        <v>0</v>
      </c>
      <c r="O41" s="213"/>
      <c r="P41" s="251">
        <f t="shared" ref="P41" si="67">N41+P42</f>
        <v>0</v>
      </c>
      <c r="Q41" s="251">
        <f t="shared" ref="Q41" si="68">P41+Q42</f>
        <v>0</v>
      </c>
      <c r="R41" s="251">
        <f t="shared" ref="R41" si="69">Q41+R42</f>
        <v>0</v>
      </c>
      <c r="S41" s="213"/>
    </row>
    <row r="42" spans="1:19" s="254" customFormat="1" ht="18" customHeight="1" x14ac:dyDescent="0.2">
      <c r="A42" s="429"/>
      <c r="B42" s="432" t="s">
        <v>18</v>
      </c>
      <c r="C42" s="433"/>
      <c r="D42" s="253"/>
      <c r="E42" s="253"/>
      <c r="F42" s="253"/>
      <c r="G42" s="253">
        <f t="shared" ref="G42" si="70">D42+E42+F42</f>
        <v>0</v>
      </c>
      <c r="H42" s="253"/>
      <c r="I42" s="253"/>
      <c r="J42" s="253"/>
      <c r="K42" s="253">
        <f t="shared" ref="K42" si="71">H42+I42+J42</f>
        <v>0</v>
      </c>
      <c r="L42" s="253"/>
      <c r="M42" s="253"/>
      <c r="N42" s="253"/>
      <c r="O42" s="253">
        <f t="shared" ref="O42" si="72">L42+M42+N42</f>
        <v>0</v>
      </c>
      <c r="P42" s="253"/>
      <c r="Q42" s="253"/>
      <c r="R42" s="253"/>
      <c r="S42" s="253">
        <f t="shared" ref="S42" si="73">+R41</f>
        <v>0</v>
      </c>
    </row>
    <row r="43" spans="1:19" s="214" customFormat="1" ht="22.5" customHeight="1" x14ac:dyDescent="0.2">
      <c r="A43" s="428" t="str">
        <f>IF(C58="","",C57)</f>
        <v/>
      </c>
      <c r="B43" s="430" t="str">
        <f>D58</f>
        <v>BBB</v>
      </c>
      <c r="C43" s="431"/>
      <c r="D43" s="249">
        <f t="shared" si="48"/>
        <v>0</v>
      </c>
      <c r="E43" s="249">
        <f t="shared" ref="E43" si="74">D43+E44</f>
        <v>0</v>
      </c>
      <c r="F43" s="249">
        <f t="shared" ref="F43" si="75">E43+F44</f>
        <v>0</v>
      </c>
      <c r="G43" s="250"/>
      <c r="H43" s="251">
        <f t="shared" ref="H43" si="76">F43+H44</f>
        <v>0</v>
      </c>
      <c r="I43" s="251">
        <f t="shared" ref="I43" si="77">H43+I44</f>
        <v>0</v>
      </c>
      <c r="J43" s="251">
        <f t="shared" ref="J43" si="78">I43+J44</f>
        <v>0</v>
      </c>
      <c r="K43" s="252"/>
      <c r="L43" s="251">
        <f t="shared" ref="L43" si="79">J43+L44</f>
        <v>0</v>
      </c>
      <c r="M43" s="251">
        <f t="shared" ref="M43" si="80">L43+M44</f>
        <v>0</v>
      </c>
      <c r="N43" s="251">
        <f t="shared" ref="N43" si="81">M43+N44</f>
        <v>0</v>
      </c>
      <c r="O43" s="213"/>
      <c r="P43" s="251">
        <f t="shared" ref="P43" si="82">N43+P44</f>
        <v>0</v>
      </c>
      <c r="Q43" s="251">
        <f t="shared" ref="Q43" si="83">P43+Q44</f>
        <v>0</v>
      </c>
      <c r="R43" s="251">
        <f t="shared" ref="R43" si="84">Q43+R44</f>
        <v>0</v>
      </c>
      <c r="S43" s="213"/>
    </row>
    <row r="44" spans="1:19" s="254" customFormat="1" ht="18" customHeight="1" x14ac:dyDescent="0.2">
      <c r="A44" s="429"/>
      <c r="B44" s="432" t="s">
        <v>18</v>
      </c>
      <c r="C44" s="433"/>
      <c r="D44" s="253"/>
      <c r="E44" s="253"/>
      <c r="F44" s="253"/>
      <c r="G44" s="253">
        <f t="shared" ref="G44" si="85">D44+E44+F44</f>
        <v>0</v>
      </c>
      <c r="H44" s="253"/>
      <c r="I44" s="253"/>
      <c r="J44" s="253"/>
      <c r="K44" s="253">
        <f t="shared" ref="K44" si="86">H44+I44+J44</f>
        <v>0</v>
      </c>
      <c r="L44" s="253"/>
      <c r="M44" s="253"/>
      <c r="N44" s="253"/>
      <c r="O44" s="253">
        <f t="shared" ref="O44" si="87">L44+M44+N44</f>
        <v>0</v>
      </c>
      <c r="P44" s="253"/>
      <c r="Q44" s="253"/>
      <c r="R44" s="253"/>
      <c r="S44" s="253">
        <f t="shared" ref="S44" si="88">+R43</f>
        <v>0</v>
      </c>
    </row>
    <row r="45" spans="1:19" s="214" customFormat="1" ht="11.25" x14ac:dyDescent="0.2">
      <c r="D45" s="216"/>
      <c r="E45" s="216"/>
      <c r="F45" s="216"/>
      <c r="G45" s="216"/>
      <c r="H45" s="217"/>
      <c r="I45" s="217"/>
      <c r="J45" s="217"/>
      <c r="K45" s="217"/>
      <c r="L45" s="218"/>
      <c r="M45" s="218"/>
      <c r="N45" s="218"/>
      <c r="O45" s="218"/>
      <c r="P45" s="217"/>
      <c r="Q45" s="217"/>
      <c r="R45" s="217"/>
      <c r="S45" s="218"/>
    </row>
    <row r="46" spans="1:19" s="214" customFormat="1" ht="12" thickBot="1" x14ac:dyDescent="0.25">
      <c r="B46" s="219" t="s">
        <v>163</v>
      </c>
      <c r="D46" s="216"/>
      <c r="E46" s="216"/>
      <c r="F46" s="216"/>
      <c r="G46" s="220">
        <f>G30+G32+G34+G36+G38+G40+G42+G44</f>
        <v>0</v>
      </c>
      <c r="H46" s="217"/>
      <c r="I46" s="217"/>
      <c r="J46" s="217"/>
      <c r="K46" s="220">
        <f>K30+K32+K34+K36+K38+K40+K42+K44</f>
        <v>0</v>
      </c>
      <c r="L46" s="218"/>
      <c r="M46" s="218"/>
      <c r="N46" s="218"/>
      <c r="O46" s="220">
        <f>O30+O32+O34+O36+O38+O40+O42+O44</f>
        <v>0</v>
      </c>
      <c r="P46" s="217"/>
      <c r="Q46" s="217"/>
      <c r="R46" s="217"/>
      <c r="S46" s="220">
        <f>S30+S32+S34+S36+S38+S40+S42+S44</f>
        <v>0</v>
      </c>
    </row>
    <row r="47" spans="1:19" ht="9.75" customHeight="1" thickTop="1" x14ac:dyDescent="0.2">
      <c r="L47" s="218"/>
      <c r="M47" s="218"/>
      <c r="N47" s="218"/>
      <c r="O47" s="218"/>
    </row>
    <row r="48" spans="1:19" x14ac:dyDescent="0.2">
      <c r="B48" s="236" t="s">
        <v>18</v>
      </c>
      <c r="C48" s="457" t="s">
        <v>176</v>
      </c>
      <c r="D48" s="457"/>
      <c r="E48" s="457"/>
      <c r="F48" s="457"/>
    </row>
    <row r="50" spans="2:18" x14ac:dyDescent="0.2">
      <c r="C50" s="221" t="s">
        <v>82</v>
      </c>
      <c r="D50" s="450" t="s">
        <v>189</v>
      </c>
      <c r="E50" s="451"/>
      <c r="F50" s="451"/>
      <c r="G50" s="451"/>
      <c r="H50" s="451"/>
      <c r="I50" s="451"/>
      <c r="J50" s="451"/>
      <c r="K50" s="451"/>
      <c r="L50" s="451"/>
      <c r="M50" s="451"/>
      <c r="N50" s="451"/>
      <c r="O50" s="451"/>
      <c r="P50" s="451"/>
      <c r="Q50" s="451"/>
      <c r="R50" s="452"/>
    </row>
    <row r="51" spans="2:18" x14ac:dyDescent="0.2">
      <c r="B51" s="222"/>
      <c r="C51" s="372" t="s">
        <v>64</v>
      </c>
      <c r="D51" s="423" t="s">
        <v>233</v>
      </c>
      <c r="E51" s="424"/>
      <c r="F51" s="424"/>
      <c r="G51" s="424"/>
      <c r="H51" s="424"/>
      <c r="I51" s="424"/>
      <c r="J51" s="424"/>
      <c r="K51" s="243"/>
      <c r="L51" s="243"/>
      <c r="M51" s="243"/>
      <c r="N51" s="243"/>
      <c r="O51" s="243"/>
      <c r="P51" s="243"/>
      <c r="Q51" s="243"/>
      <c r="R51" s="244"/>
    </row>
    <row r="52" spans="2:18" x14ac:dyDescent="0.2">
      <c r="B52" s="222"/>
      <c r="C52" s="372" t="s">
        <v>65</v>
      </c>
      <c r="D52" s="423" t="s">
        <v>234</v>
      </c>
      <c r="E52" s="424"/>
      <c r="F52" s="424"/>
      <c r="G52" s="424"/>
      <c r="H52" s="424"/>
      <c r="I52" s="424"/>
      <c r="J52" s="424"/>
      <c r="K52" s="243"/>
      <c r="L52" s="243"/>
      <c r="M52" s="243"/>
      <c r="N52" s="243"/>
      <c r="O52" s="243"/>
      <c r="P52" s="243"/>
      <c r="Q52" s="243"/>
      <c r="R52" s="244"/>
    </row>
    <row r="53" spans="2:18" x14ac:dyDescent="0.2">
      <c r="B53" s="222"/>
      <c r="C53" s="372" t="s">
        <v>67</v>
      </c>
      <c r="D53" s="421" t="s">
        <v>235</v>
      </c>
      <c r="E53" s="422"/>
      <c r="F53" s="422"/>
      <c r="G53" s="422"/>
      <c r="H53" s="422"/>
      <c r="I53" s="422"/>
      <c r="J53" s="422"/>
      <c r="K53" s="243"/>
      <c r="L53" s="243"/>
      <c r="M53" s="243"/>
      <c r="N53" s="243"/>
      <c r="O53" s="243"/>
      <c r="P53" s="243"/>
      <c r="Q53" s="243"/>
      <c r="R53" s="244"/>
    </row>
    <row r="54" spans="2:18" x14ac:dyDescent="0.2">
      <c r="B54" s="222"/>
      <c r="C54" s="373" t="s">
        <v>229</v>
      </c>
      <c r="D54" s="421" t="s">
        <v>238</v>
      </c>
      <c r="E54" s="422"/>
      <c r="F54" s="422"/>
      <c r="G54" s="422"/>
      <c r="H54" s="422"/>
      <c r="I54" s="422"/>
      <c r="J54" s="422"/>
      <c r="K54" s="243"/>
      <c r="L54" s="243"/>
      <c r="M54" s="243"/>
      <c r="N54" s="243"/>
      <c r="O54" s="243"/>
      <c r="P54" s="243"/>
      <c r="Q54" s="243"/>
      <c r="R54" s="244"/>
    </row>
    <row r="55" spans="2:18" x14ac:dyDescent="0.2">
      <c r="B55" s="222"/>
      <c r="C55" s="371" t="s">
        <v>66</v>
      </c>
      <c r="D55" s="421" t="s">
        <v>236</v>
      </c>
      <c r="E55" s="422"/>
      <c r="F55" s="422"/>
      <c r="G55" s="422"/>
      <c r="H55" s="422"/>
      <c r="I55" s="422"/>
      <c r="J55" s="422"/>
      <c r="K55" s="243"/>
      <c r="L55" s="243"/>
      <c r="M55" s="243"/>
      <c r="N55" s="243"/>
      <c r="O55" s="243"/>
      <c r="P55" s="243"/>
      <c r="Q55" s="243"/>
      <c r="R55" s="244"/>
    </row>
    <row r="56" spans="2:18" x14ac:dyDescent="0.2">
      <c r="B56" s="222"/>
      <c r="C56" s="372" t="s">
        <v>178</v>
      </c>
      <c r="D56" s="421" t="s">
        <v>237</v>
      </c>
      <c r="E56" s="422"/>
      <c r="F56" s="422"/>
      <c r="G56" s="422"/>
      <c r="H56" s="422"/>
      <c r="I56" s="422"/>
      <c r="J56" s="422"/>
      <c r="K56" s="243"/>
      <c r="L56" s="243"/>
      <c r="M56" s="243"/>
      <c r="N56" s="243"/>
      <c r="O56" s="243"/>
      <c r="P56" s="243"/>
      <c r="Q56" s="243"/>
      <c r="R56" s="244"/>
    </row>
    <row r="57" spans="2:18" x14ac:dyDescent="0.2">
      <c r="B57" s="222"/>
      <c r="C57" s="223"/>
      <c r="D57" s="242" t="s">
        <v>179</v>
      </c>
      <c r="E57" s="243"/>
      <c r="F57" s="243"/>
      <c r="G57" s="243"/>
      <c r="H57" s="243"/>
      <c r="I57" s="243"/>
      <c r="J57" s="243"/>
      <c r="K57" s="243"/>
      <c r="L57" s="243"/>
      <c r="M57" s="243"/>
      <c r="N57" s="243"/>
      <c r="O57" s="243"/>
      <c r="P57" s="243"/>
      <c r="Q57" s="243"/>
      <c r="R57" s="244"/>
    </row>
    <row r="58" spans="2:18" x14ac:dyDescent="0.2">
      <c r="C58" s="223"/>
      <c r="D58" s="242" t="s">
        <v>180</v>
      </c>
      <c r="E58" s="243"/>
      <c r="F58" s="243"/>
      <c r="G58" s="243"/>
      <c r="H58" s="243"/>
      <c r="I58" s="243"/>
      <c r="J58" s="243"/>
      <c r="K58" s="243"/>
      <c r="L58" s="243"/>
      <c r="M58" s="243"/>
      <c r="N58" s="243"/>
      <c r="O58" s="243"/>
      <c r="P58" s="243"/>
      <c r="Q58" s="243"/>
      <c r="R58" s="244"/>
    </row>
  </sheetData>
  <sortState ref="C70:E77">
    <sortCondition ref="E70:E77"/>
  </sortState>
  <mergeCells count="50">
    <mergeCell ref="A43:A44"/>
    <mergeCell ref="B44:C44"/>
    <mergeCell ref="A39:A40"/>
    <mergeCell ref="B40:C40"/>
    <mergeCell ref="A1:S1"/>
    <mergeCell ref="A2:S2"/>
    <mergeCell ref="A29:A30"/>
    <mergeCell ref="A31:A32"/>
    <mergeCell ref="A35:A36"/>
    <mergeCell ref="D27:F27"/>
    <mergeCell ref="B29:C29"/>
    <mergeCell ref="H27:J27"/>
    <mergeCell ref="L27:N27"/>
    <mergeCell ref="B31:C31"/>
    <mergeCell ref="B30:C30"/>
    <mergeCell ref="B25:S25"/>
    <mergeCell ref="G27:G28"/>
    <mergeCell ref="K27:K28"/>
    <mergeCell ref="O27:O28"/>
    <mergeCell ref="S27:S28"/>
    <mergeCell ref="C48:F48"/>
    <mergeCell ref="D50:R50"/>
    <mergeCell ref="B43:C43"/>
    <mergeCell ref="B39:C39"/>
    <mergeCell ref="B32:C32"/>
    <mergeCell ref="B35:C35"/>
    <mergeCell ref="B36:C36"/>
    <mergeCell ref="B34:C34"/>
    <mergeCell ref="B4:R4"/>
    <mergeCell ref="A41:A42"/>
    <mergeCell ref="B41:C41"/>
    <mergeCell ref="B42:C42"/>
    <mergeCell ref="A27:A28"/>
    <mergeCell ref="B27:C28"/>
    <mergeCell ref="A37:A38"/>
    <mergeCell ref="B37:C37"/>
    <mergeCell ref="B38:C38"/>
    <mergeCell ref="A33:A34"/>
    <mergeCell ref="B33:C33"/>
    <mergeCell ref="P27:R27"/>
    <mergeCell ref="D6:D7"/>
    <mergeCell ref="B26:S26"/>
    <mergeCell ref="M6:M7"/>
    <mergeCell ref="E6:L6"/>
    <mergeCell ref="D55:J55"/>
    <mergeCell ref="D56:J56"/>
    <mergeCell ref="D51:J51"/>
    <mergeCell ref="D52:J52"/>
    <mergeCell ref="D53:J53"/>
    <mergeCell ref="D54:J54"/>
  </mergeCells>
  <printOptions horizontalCentered="1"/>
  <pageMargins left="0.39370078740157483" right="0.39370078740157483" top="0.39370078740157483" bottom="0.39370078740157483" header="0.31496062992125984" footer="0.31496062992125984"/>
  <pageSetup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Hoja1!$B$1:$B$35</xm:f>
          </x14:formula1>
          <xm:sqref>A2:S2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35"/>
  <sheetViews>
    <sheetView workbookViewId="0"/>
  </sheetViews>
  <sheetFormatPr baseColWidth="10" defaultRowHeight="12.75" x14ac:dyDescent="0.2"/>
  <cols>
    <col min="1" max="1" width="11.42578125" style="112"/>
    <col min="2" max="2" width="49.42578125" style="112" customWidth="1"/>
    <col min="3" max="3" width="40.28515625" style="112" customWidth="1"/>
    <col min="4" max="16384" width="11.42578125" style="112"/>
  </cols>
  <sheetData>
    <row r="1" spans="1:7" x14ac:dyDescent="0.2">
      <c r="A1" s="112">
        <v>0</v>
      </c>
      <c r="B1" s="114" t="s">
        <v>162</v>
      </c>
      <c r="C1" s="281"/>
    </row>
    <row r="2" spans="1:7" x14ac:dyDescent="0.2">
      <c r="A2" s="106">
        <v>1</v>
      </c>
      <c r="B2" s="106" t="s">
        <v>88</v>
      </c>
      <c r="C2" s="112" t="s">
        <v>127</v>
      </c>
      <c r="D2" s="106" t="s">
        <v>87</v>
      </c>
      <c r="E2" s="112" t="s">
        <v>159</v>
      </c>
      <c r="G2" s="113"/>
    </row>
    <row r="3" spans="1:7" x14ac:dyDescent="0.2">
      <c r="A3" s="106">
        <v>2</v>
      </c>
      <c r="B3" s="106" t="s">
        <v>89</v>
      </c>
      <c r="C3" s="112" t="s">
        <v>128</v>
      </c>
      <c r="D3" s="106" t="s">
        <v>87</v>
      </c>
      <c r="E3" s="112" t="s">
        <v>159</v>
      </c>
    </row>
    <row r="4" spans="1:7" x14ac:dyDescent="0.2">
      <c r="A4" s="106">
        <v>3</v>
      </c>
      <c r="B4" s="106" t="s">
        <v>90</v>
      </c>
      <c r="C4" s="112" t="s">
        <v>129</v>
      </c>
      <c r="D4" s="106" t="s">
        <v>87</v>
      </c>
      <c r="E4" s="112" t="s">
        <v>159</v>
      </c>
    </row>
    <row r="5" spans="1:7" x14ac:dyDescent="0.2">
      <c r="A5" s="106">
        <v>4</v>
      </c>
      <c r="B5" s="106" t="s">
        <v>91</v>
      </c>
      <c r="C5" s="112" t="s">
        <v>130</v>
      </c>
      <c r="D5" s="106" t="s">
        <v>87</v>
      </c>
      <c r="E5" s="112" t="s">
        <v>159</v>
      </c>
    </row>
    <row r="6" spans="1:7" x14ac:dyDescent="0.2">
      <c r="A6" s="106">
        <v>5</v>
      </c>
      <c r="B6" s="107" t="s">
        <v>92</v>
      </c>
      <c r="C6" s="112" t="s">
        <v>131</v>
      </c>
      <c r="D6" s="106" t="s">
        <v>87</v>
      </c>
      <c r="E6" s="112" t="s">
        <v>159</v>
      </c>
    </row>
    <row r="7" spans="1:7" x14ac:dyDescent="0.2">
      <c r="A7" s="106">
        <v>6</v>
      </c>
      <c r="B7" s="106" t="s">
        <v>93</v>
      </c>
      <c r="C7" s="112" t="s">
        <v>132</v>
      </c>
      <c r="D7" s="106" t="s">
        <v>87</v>
      </c>
      <c r="E7" s="112" t="s">
        <v>159</v>
      </c>
    </row>
    <row r="8" spans="1:7" x14ac:dyDescent="0.2">
      <c r="A8" s="106">
        <v>7</v>
      </c>
      <c r="B8" s="106" t="s">
        <v>94</v>
      </c>
      <c r="C8" s="112" t="s">
        <v>121</v>
      </c>
      <c r="D8" s="106" t="s">
        <v>87</v>
      </c>
      <c r="E8" s="112" t="s">
        <v>159</v>
      </c>
    </row>
    <row r="9" spans="1:7" x14ac:dyDescent="0.2">
      <c r="A9" s="106">
        <v>8</v>
      </c>
      <c r="B9" s="106" t="s">
        <v>95</v>
      </c>
      <c r="C9" s="112" t="s">
        <v>133</v>
      </c>
      <c r="D9" s="106" t="s">
        <v>87</v>
      </c>
      <c r="E9" s="112" t="s">
        <v>159</v>
      </c>
    </row>
    <row r="10" spans="1:7" x14ac:dyDescent="0.2">
      <c r="A10" s="106">
        <v>9</v>
      </c>
      <c r="B10" s="106" t="s">
        <v>96</v>
      </c>
      <c r="C10" s="112" t="s">
        <v>134</v>
      </c>
      <c r="D10" s="106" t="s">
        <v>87</v>
      </c>
      <c r="E10" s="112" t="s">
        <v>159</v>
      </c>
    </row>
    <row r="11" spans="1:7" x14ac:dyDescent="0.2">
      <c r="A11" s="106">
        <v>10</v>
      </c>
      <c r="B11" s="106" t="s">
        <v>97</v>
      </c>
      <c r="C11" s="112" t="s">
        <v>135</v>
      </c>
      <c r="D11" s="106" t="s">
        <v>87</v>
      </c>
      <c r="E11" s="112" t="s">
        <v>159</v>
      </c>
    </row>
    <row r="12" spans="1:7" x14ac:dyDescent="0.2">
      <c r="A12" s="106">
        <v>11</v>
      </c>
      <c r="B12" s="106" t="s">
        <v>98</v>
      </c>
      <c r="C12" s="114" t="s">
        <v>157</v>
      </c>
      <c r="D12" s="106" t="s">
        <v>87</v>
      </c>
      <c r="E12" s="112" t="s">
        <v>159</v>
      </c>
    </row>
    <row r="13" spans="1:7" x14ac:dyDescent="0.2">
      <c r="A13" s="106">
        <v>12</v>
      </c>
      <c r="B13" s="106" t="s">
        <v>99</v>
      </c>
      <c r="C13" s="112" t="s">
        <v>122</v>
      </c>
      <c r="D13" s="106" t="s">
        <v>87</v>
      </c>
      <c r="E13" s="112" t="s">
        <v>159</v>
      </c>
    </row>
    <row r="14" spans="1:7" x14ac:dyDescent="0.2">
      <c r="A14" s="106">
        <v>13</v>
      </c>
      <c r="B14" s="106" t="s">
        <v>100</v>
      </c>
      <c r="C14" s="112" t="s">
        <v>136</v>
      </c>
      <c r="D14" s="106" t="s">
        <v>87</v>
      </c>
      <c r="E14" s="112" t="s">
        <v>159</v>
      </c>
    </row>
    <row r="15" spans="1:7" x14ac:dyDescent="0.2">
      <c r="A15" s="106">
        <v>14</v>
      </c>
      <c r="B15" s="107" t="s">
        <v>161</v>
      </c>
      <c r="C15" s="112" t="s">
        <v>137</v>
      </c>
      <c r="D15" s="106" t="s">
        <v>87</v>
      </c>
      <c r="E15" s="112" t="s">
        <v>159</v>
      </c>
    </row>
    <row r="16" spans="1:7" x14ac:dyDescent="0.2">
      <c r="A16" s="106">
        <v>15</v>
      </c>
      <c r="B16" s="106" t="s">
        <v>101</v>
      </c>
      <c r="C16" s="112" t="s">
        <v>123</v>
      </c>
      <c r="D16" s="106" t="s">
        <v>87</v>
      </c>
      <c r="E16" s="112" t="s">
        <v>159</v>
      </c>
    </row>
    <row r="17" spans="1:5" x14ac:dyDescent="0.2">
      <c r="A17" s="106">
        <v>16</v>
      </c>
      <c r="B17" s="106" t="s">
        <v>102</v>
      </c>
      <c r="C17" s="112" t="s">
        <v>149</v>
      </c>
      <c r="D17" s="106" t="s">
        <v>87</v>
      </c>
      <c r="E17" s="112" t="s">
        <v>159</v>
      </c>
    </row>
    <row r="18" spans="1:5" x14ac:dyDescent="0.2">
      <c r="A18" s="106">
        <v>17</v>
      </c>
      <c r="B18" s="106" t="s">
        <v>103</v>
      </c>
      <c r="C18" s="114" t="s">
        <v>154</v>
      </c>
      <c r="D18" s="106" t="s">
        <v>87</v>
      </c>
      <c r="E18" s="112" t="s">
        <v>159</v>
      </c>
    </row>
    <row r="19" spans="1:5" x14ac:dyDescent="0.2">
      <c r="A19" s="106">
        <v>18</v>
      </c>
      <c r="B19" s="106" t="s">
        <v>104</v>
      </c>
      <c r="C19" s="112" t="s">
        <v>150</v>
      </c>
      <c r="D19" s="106" t="s">
        <v>87</v>
      </c>
      <c r="E19" s="112" t="s">
        <v>159</v>
      </c>
    </row>
    <row r="20" spans="1:5" x14ac:dyDescent="0.2">
      <c r="A20" s="106">
        <v>19</v>
      </c>
      <c r="B20" s="106" t="s">
        <v>105</v>
      </c>
      <c r="C20" s="112" t="s">
        <v>138</v>
      </c>
      <c r="D20" s="106" t="s">
        <v>87</v>
      </c>
      <c r="E20" s="112" t="s">
        <v>159</v>
      </c>
    </row>
    <row r="21" spans="1:5" x14ac:dyDescent="0.2">
      <c r="A21" s="106">
        <v>20</v>
      </c>
      <c r="B21" s="108" t="s">
        <v>106</v>
      </c>
      <c r="C21" s="112" t="s">
        <v>139</v>
      </c>
      <c r="D21" s="106" t="s">
        <v>87</v>
      </c>
      <c r="E21" s="112" t="s">
        <v>159</v>
      </c>
    </row>
    <row r="22" spans="1:5" x14ac:dyDescent="0.2">
      <c r="A22" s="106">
        <v>21</v>
      </c>
      <c r="B22" s="106" t="s">
        <v>107</v>
      </c>
      <c r="C22" s="114" t="s">
        <v>156</v>
      </c>
      <c r="D22" s="106" t="s">
        <v>87</v>
      </c>
      <c r="E22" s="112" t="s">
        <v>159</v>
      </c>
    </row>
    <row r="23" spans="1:5" x14ac:dyDescent="0.2">
      <c r="A23" s="106">
        <v>22</v>
      </c>
      <c r="B23" s="106" t="s">
        <v>108</v>
      </c>
      <c r="C23" s="112" t="s">
        <v>140</v>
      </c>
      <c r="D23" s="106" t="s">
        <v>87</v>
      </c>
      <c r="E23" s="112" t="s">
        <v>159</v>
      </c>
    </row>
    <row r="24" spans="1:5" x14ac:dyDescent="0.2">
      <c r="A24" s="106">
        <v>23</v>
      </c>
      <c r="B24" s="106" t="s">
        <v>109</v>
      </c>
      <c r="C24" s="112" t="s">
        <v>141</v>
      </c>
      <c r="D24" s="106" t="s">
        <v>87</v>
      </c>
      <c r="E24" s="112" t="s">
        <v>159</v>
      </c>
    </row>
    <row r="25" spans="1:5" x14ac:dyDescent="0.2">
      <c r="A25" s="106">
        <v>24</v>
      </c>
      <c r="B25" s="106" t="s">
        <v>110</v>
      </c>
      <c r="C25" s="112" t="s">
        <v>142</v>
      </c>
      <c r="D25" s="106" t="s">
        <v>87</v>
      </c>
      <c r="E25" s="112" t="s">
        <v>159</v>
      </c>
    </row>
    <row r="26" spans="1:5" x14ac:dyDescent="0.2">
      <c r="A26" s="106">
        <v>25</v>
      </c>
      <c r="B26" s="106" t="s">
        <v>111</v>
      </c>
      <c r="C26" s="112" t="s">
        <v>143</v>
      </c>
      <c r="D26" s="106" t="s">
        <v>87</v>
      </c>
      <c r="E26" s="112" t="s">
        <v>159</v>
      </c>
    </row>
    <row r="27" spans="1:5" x14ac:dyDescent="0.2">
      <c r="A27" s="106">
        <v>26</v>
      </c>
      <c r="B27" s="106" t="s">
        <v>112</v>
      </c>
      <c r="C27" s="112" t="s">
        <v>124</v>
      </c>
      <c r="D27" s="106" t="s">
        <v>87</v>
      </c>
      <c r="E27" s="112" t="s">
        <v>159</v>
      </c>
    </row>
    <row r="28" spans="1:5" x14ac:dyDescent="0.2">
      <c r="A28" s="106">
        <v>27</v>
      </c>
      <c r="B28" s="106" t="s">
        <v>113</v>
      </c>
      <c r="C28" s="115" t="s">
        <v>155</v>
      </c>
      <c r="D28" s="106" t="s">
        <v>87</v>
      </c>
      <c r="E28" s="115" t="s">
        <v>158</v>
      </c>
    </row>
    <row r="29" spans="1:5" x14ac:dyDescent="0.2">
      <c r="A29" s="106">
        <v>28</v>
      </c>
      <c r="B29" s="106" t="s">
        <v>114</v>
      </c>
      <c r="C29" s="112" t="s">
        <v>144</v>
      </c>
      <c r="D29" s="106" t="s">
        <v>87</v>
      </c>
      <c r="E29" s="112" t="s">
        <v>159</v>
      </c>
    </row>
    <row r="30" spans="1:5" x14ac:dyDescent="0.2">
      <c r="A30" s="106">
        <v>29</v>
      </c>
      <c r="B30" s="106" t="s">
        <v>115</v>
      </c>
      <c r="C30" s="112" t="s">
        <v>145</v>
      </c>
      <c r="D30" s="106" t="s">
        <v>87</v>
      </c>
      <c r="E30" s="112" t="s">
        <v>159</v>
      </c>
    </row>
    <row r="31" spans="1:5" x14ac:dyDescent="0.2">
      <c r="A31" s="106">
        <v>30</v>
      </c>
      <c r="B31" s="106" t="s">
        <v>116</v>
      </c>
      <c r="C31" s="112" t="s">
        <v>146</v>
      </c>
      <c r="D31" s="106" t="s">
        <v>87</v>
      </c>
      <c r="E31" s="112" t="s">
        <v>159</v>
      </c>
    </row>
    <row r="32" spans="1:5" x14ac:dyDescent="0.2">
      <c r="A32" s="106">
        <v>31</v>
      </c>
      <c r="B32" s="106" t="s">
        <v>117</v>
      </c>
      <c r="C32" s="112" t="s">
        <v>125</v>
      </c>
      <c r="D32" s="106" t="s">
        <v>87</v>
      </c>
      <c r="E32" s="112" t="s">
        <v>159</v>
      </c>
    </row>
    <row r="33" spans="1:5" x14ac:dyDescent="0.2">
      <c r="A33" s="106">
        <v>32</v>
      </c>
      <c r="B33" s="106" t="s">
        <v>118</v>
      </c>
      <c r="C33" s="112" t="s">
        <v>147</v>
      </c>
      <c r="D33" s="106" t="s">
        <v>87</v>
      </c>
      <c r="E33" s="112" t="s">
        <v>159</v>
      </c>
    </row>
    <row r="34" spans="1:5" x14ac:dyDescent="0.2">
      <c r="A34" s="106">
        <v>33</v>
      </c>
      <c r="B34" s="106" t="s">
        <v>119</v>
      </c>
      <c r="C34" s="112" t="s">
        <v>148</v>
      </c>
      <c r="D34" s="106" t="s">
        <v>87</v>
      </c>
      <c r="E34" s="112" t="s">
        <v>159</v>
      </c>
    </row>
    <row r="35" spans="1:5" x14ac:dyDescent="0.2">
      <c r="A35" s="106">
        <v>34</v>
      </c>
      <c r="B35" s="106" t="s">
        <v>120</v>
      </c>
      <c r="C35" s="112" t="s">
        <v>126</v>
      </c>
      <c r="D35" s="106" t="s">
        <v>87</v>
      </c>
      <c r="E35" s="112" t="s">
        <v>159</v>
      </c>
    </row>
  </sheetData>
  <autoFilter ref="A1:E3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O54"/>
  <sheetViews>
    <sheetView zoomScale="80" zoomScaleNormal="80" zoomScaleSheetLayoutView="70" workbookViewId="0"/>
  </sheetViews>
  <sheetFormatPr baseColWidth="10" defaultRowHeight="12.75" x14ac:dyDescent="0.2"/>
  <cols>
    <col min="1" max="1" width="24.85546875" customWidth="1"/>
    <col min="2" max="2" width="33.85546875" customWidth="1"/>
    <col min="3" max="3" width="6.140625" customWidth="1"/>
    <col min="4" max="6" width="14.7109375" customWidth="1"/>
    <col min="7" max="7" width="0.85546875" customWidth="1"/>
    <col min="8" max="8" width="10.28515625" customWidth="1"/>
    <col min="9" max="9" width="1.7109375" customWidth="1"/>
    <col min="10" max="12" width="14.7109375" customWidth="1"/>
    <col min="13" max="13" width="0.7109375" customWidth="1"/>
    <col min="14" max="14" width="10.28515625" customWidth="1"/>
    <col min="15" max="15" width="1.7109375" customWidth="1"/>
    <col min="16" max="18" width="14.7109375" customWidth="1"/>
    <col min="19" max="19" width="0.85546875" customWidth="1"/>
    <col min="20" max="20" width="10.28515625" customWidth="1"/>
    <col min="21" max="21" width="1.7109375" customWidth="1"/>
    <col min="22" max="24" width="14.7109375" customWidth="1"/>
    <col min="25" max="25" width="0.85546875" customWidth="1"/>
    <col min="26" max="26" width="10.28515625" customWidth="1"/>
    <col min="27" max="27" width="5.85546875" style="1" customWidth="1"/>
    <col min="28" max="28" width="13.140625" style="41" customWidth="1"/>
  </cols>
  <sheetData>
    <row r="1" spans="1:41" ht="20.25" customHeight="1" x14ac:dyDescent="0.2">
      <c r="A1" s="467" t="s">
        <v>75</v>
      </c>
      <c r="B1" s="467"/>
      <c r="C1" s="467"/>
      <c r="D1" s="467"/>
      <c r="E1" s="467"/>
      <c r="F1" s="467"/>
      <c r="G1" s="467"/>
      <c r="H1" s="467"/>
      <c r="I1" s="467"/>
      <c r="J1" s="467"/>
      <c r="K1" s="467"/>
      <c r="L1" s="467"/>
      <c r="M1" s="467"/>
      <c r="N1" s="467"/>
      <c r="O1" s="90"/>
      <c r="P1" s="90"/>
      <c r="Q1" s="90"/>
      <c r="R1" s="90"/>
      <c r="S1" s="90"/>
      <c r="T1" s="90"/>
      <c r="U1" s="90"/>
      <c r="V1" s="90"/>
      <c r="W1" s="90"/>
      <c r="X1" s="90"/>
      <c r="Y1" s="90"/>
      <c r="Z1" s="90"/>
      <c r="AA1" s="102"/>
    </row>
    <row r="2" spans="1:41" ht="19.5" customHeight="1" x14ac:dyDescent="0.2">
      <c r="A2" s="475" t="s">
        <v>190</v>
      </c>
      <c r="B2" s="476"/>
      <c r="C2" s="476"/>
      <c r="D2" s="476"/>
      <c r="E2" s="476"/>
      <c r="F2" s="476"/>
      <c r="G2" s="476"/>
      <c r="H2" s="476"/>
      <c r="I2" s="476"/>
      <c r="J2" s="476"/>
      <c r="K2" s="91"/>
      <c r="L2" s="90"/>
      <c r="M2" s="90"/>
      <c r="N2" s="90"/>
      <c r="O2" s="90"/>
      <c r="P2" s="90"/>
      <c r="Q2" s="90"/>
      <c r="R2" s="90"/>
      <c r="S2" s="90"/>
      <c r="T2" s="90"/>
      <c r="U2" s="90"/>
      <c r="V2" s="90"/>
      <c r="W2" s="90"/>
      <c r="X2" s="90"/>
      <c r="Y2" s="90"/>
      <c r="Z2" s="90"/>
      <c r="AA2" s="102"/>
    </row>
    <row r="3" spans="1:41" ht="14.25" customHeight="1" x14ac:dyDescent="0.2">
      <c r="A3" s="476" t="s">
        <v>76</v>
      </c>
      <c r="B3" s="476"/>
      <c r="C3" s="477"/>
      <c r="D3" s="477"/>
      <c r="E3" s="477"/>
      <c r="F3" s="477"/>
      <c r="G3" s="477"/>
      <c r="H3" s="477"/>
      <c r="I3" s="91"/>
      <c r="J3" s="91"/>
      <c r="K3" s="90"/>
      <c r="L3" s="90"/>
      <c r="M3" s="90"/>
      <c r="N3" s="90"/>
      <c r="O3" s="90"/>
      <c r="P3" s="90"/>
      <c r="Q3" s="90"/>
      <c r="R3" s="90"/>
      <c r="S3" s="90"/>
      <c r="T3" s="90"/>
      <c r="U3" s="90"/>
      <c r="V3" s="90"/>
      <c r="W3" s="90"/>
      <c r="X3" s="90"/>
      <c r="Y3" s="90"/>
      <c r="Z3" s="90"/>
      <c r="AA3" s="102"/>
    </row>
    <row r="4" spans="1:41" ht="13.5" customHeight="1" x14ac:dyDescent="0.2">
      <c r="A4" s="478" t="s">
        <v>77</v>
      </c>
      <c r="B4" s="478"/>
      <c r="C4" s="479"/>
      <c r="D4" s="479"/>
      <c r="E4" s="479"/>
      <c r="F4" s="479"/>
      <c r="G4" s="479"/>
      <c r="H4" s="479"/>
      <c r="I4" s="91"/>
      <c r="J4" s="90"/>
      <c r="K4" s="90"/>
      <c r="L4" s="90"/>
      <c r="M4" s="90"/>
      <c r="N4" s="90"/>
      <c r="O4" s="90"/>
      <c r="P4" s="90"/>
      <c r="Q4" s="90"/>
      <c r="R4" s="90"/>
      <c r="S4" s="90"/>
      <c r="T4" s="90"/>
      <c r="U4" s="90"/>
      <c r="V4" s="90"/>
      <c r="W4" s="90"/>
      <c r="X4" s="90"/>
      <c r="Y4" s="90"/>
      <c r="Z4" s="90"/>
      <c r="AA4" s="102"/>
    </row>
    <row r="5" spans="1:41" ht="21.75" customHeight="1" x14ac:dyDescent="0.2">
      <c r="A5" s="480" t="s">
        <v>191</v>
      </c>
      <c r="B5" s="478"/>
      <c r="C5" s="479"/>
      <c r="D5" s="479"/>
      <c r="E5" s="479"/>
      <c r="F5" s="479"/>
      <c r="G5" s="479"/>
      <c r="H5" s="479"/>
      <c r="I5" s="91"/>
      <c r="J5" s="90"/>
      <c r="K5" s="90"/>
      <c r="L5" s="90"/>
      <c r="M5" s="90"/>
      <c r="N5" s="90"/>
      <c r="O5" s="90"/>
      <c r="P5" s="90"/>
      <c r="Q5" s="90"/>
      <c r="R5" s="90"/>
      <c r="S5" s="90"/>
      <c r="T5" s="90"/>
      <c r="U5" s="90"/>
      <c r="V5" s="90"/>
      <c r="W5" s="90"/>
      <c r="X5" s="90"/>
      <c r="Y5" s="90"/>
      <c r="Z5" s="90"/>
      <c r="AA5" s="102"/>
    </row>
    <row r="6" spans="1:41" ht="14.25" customHeight="1" thickBot="1" x14ac:dyDescent="0.25">
      <c r="A6" s="474" t="s">
        <v>12</v>
      </c>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102"/>
    </row>
    <row r="7" spans="1:41" ht="30" customHeight="1" thickBot="1" x14ac:dyDescent="0.25">
      <c r="A7" s="492" t="s">
        <v>63</v>
      </c>
      <c r="B7" s="468" t="s">
        <v>194</v>
      </c>
      <c r="C7" s="471" t="s">
        <v>27</v>
      </c>
      <c r="D7" s="489" t="s">
        <v>192</v>
      </c>
      <c r="E7" s="490"/>
      <c r="F7" s="490"/>
      <c r="G7" s="490"/>
      <c r="H7" s="491"/>
      <c r="I7" s="23"/>
      <c r="J7" s="489" t="s">
        <v>193</v>
      </c>
      <c r="K7" s="490"/>
      <c r="L7" s="490"/>
      <c r="M7" s="490"/>
      <c r="N7" s="491"/>
      <c r="O7" s="23"/>
      <c r="P7" s="484" t="s">
        <v>240</v>
      </c>
      <c r="Q7" s="485"/>
      <c r="R7" s="485"/>
      <c r="S7" s="485"/>
      <c r="T7" s="486"/>
      <c r="U7" s="23"/>
      <c r="V7" s="489" t="s">
        <v>225</v>
      </c>
      <c r="W7" s="490"/>
      <c r="X7" s="490"/>
      <c r="Y7" s="490"/>
      <c r="Z7" s="491"/>
      <c r="AA7" s="102"/>
    </row>
    <row r="8" spans="1:41" ht="48.75" customHeight="1" x14ac:dyDescent="0.2">
      <c r="A8" s="493"/>
      <c r="B8" s="469"/>
      <c r="C8" s="472"/>
      <c r="D8" s="481" t="s">
        <v>153</v>
      </c>
      <c r="E8" s="482"/>
      <c r="F8" s="483"/>
      <c r="G8" s="116"/>
      <c r="H8" s="487" t="s">
        <v>62</v>
      </c>
      <c r="I8" s="23"/>
      <c r="J8" s="481" t="s">
        <v>153</v>
      </c>
      <c r="K8" s="482"/>
      <c r="L8" s="483"/>
      <c r="M8" s="116"/>
      <c r="N8" s="487" t="s">
        <v>62</v>
      </c>
      <c r="O8" s="23"/>
      <c r="P8" s="481" t="s">
        <v>153</v>
      </c>
      <c r="Q8" s="482"/>
      <c r="R8" s="483"/>
      <c r="S8" s="117"/>
      <c r="T8" s="487" t="s">
        <v>62</v>
      </c>
      <c r="U8" s="23"/>
      <c r="V8" s="481" t="s">
        <v>153</v>
      </c>
      <c r="W8" s="482"/>
      <c r="X8" s="483"/>
      <c r="Y8" s="117"/>
      <c r="Z8" s="487" t="s">
        <v>62</v>
      </c>
      <c r="AA8" s="103"/>
    </row>
    <row r="9" spans="1:41" ht="25.5" customHeight="1" x14ac:dyDescent="0.2">
      <c r="A9" s="494"/>
      <c r="B9" s="470"/>
      <c r="C9" s="473"/>
      <c r="D9" s="118" t="s">
        <v>9</v>
      </c>
      <c r="E9" s="118" t="s">
        <v>10</v>
      </c>
      <c r="F9" s="118" t="s">
        <v>11</v>
      </c>
      <c r="G9" s="119"/>
      <c r="H9" s="488"/>
      <c r="I9" s="23"/>
      <c r="J9" s="120" t="s">
        <v>51</v>
      </c>
      <c r="K9" s="120" t="s">
        <v>56</v>
      </c>
      <c r="L9" s="121" t="s">
        <v>52</v>
      </c>
      <c r="M9" s="122"/>
      <c r="N9" s="488"/>
      <c r="O9" s="23"/>
      <c r="P9" s="120" t="s">
        <v>57</v>
      </c>
      <c r="Q9" s="120" t="s">
        <v>54</v>
      </c>
      <c r="R9" s="121" t="s">
        <v>55</v>
      </c>
      <c r="S9" s="122"/>
      <c r="T9" s="488"/>
      <c r="U9" s="23"/>
      <c r="V9" s="120" t="s">
        <v>78</v>
      </c>
      <c r="W9" s="120" t="s">
        <v>25</v>
      </c>
      <c r="X9" s="120" t="s">
        <v>26</v>
      </c>
      <c r="Y9" s="122"/>
      <c r="Z9" s="488"/>
      <c r="AA9" s="102"/>
    </row>
    <row r="10" spans="1:41" ht="15" customHeight="1" x14ac:dyDescent="0.2">
      <c r="A10" s="283"/>
      <c r="B10" s="463" t="str">
        <f>'HOJA DE TRABAJO DE LA UPE'!D51</f>
        <v>SUBSIDIOS FEDERALES PARA ORGANISMOS DESCENTRALIZADOS ESTATALES             U006</v>
      </c>
      <c r="C10" s="161"/>
      <c r="D10" s="127"/>
      <c r="E10" s="161"/>
      <c r="F10" s="128"/>
      <c r="G10" s="128"/>
      <c r="H10" s="495"/>
      <c r="I10" s="23"/>
      <c r="J10" s="127"/>
      <c r="K10" s="161"/>
      <c r="L10" s="161"/>
      <c r="M10" s="123"/>
      <c r="N10" s="495"/>
      <c r="O10" s="23"/>
      <c r="P10" s="159"/>
      <c r="Q10" s="282"/>
      <c r="R10" s="282"/>
      <c r="S10" s="123"/>
      <c r="T10" s="495"/>
      <c r="U10" s="23"/>
      <c r="V10" s="159"/>
      <c r="W10" s="282"/>
      <c r="X10" s="184"/>
      <c r="Y10" s="123"/>
      <c r="Z10" s="495"/>
      <c r="AA10" s="102"/>
      <c r="AC10" s="4"/>
    </row>
    <row r="11" spans="1:41" ht="21.95" customHeight="1" x14ac:dyDescent="0.2">
      <c r="A11" s="513" t="str">
        <f>TEXT(VLOOKUP('HOJA DE TRABAJO DE LA UPE'!A2,Hoja1!B1:C35,2,FALSE),"#")</f>
        <v/>
      </c>
      <c r="B11" s="464"/>
      <c r="C11" s="284" t="s">
        <v>61</v>
      </c>
      <c r="D11" s="131">
        <f>D12</f>
        <v>0</v>
      </c>
      <c r="E11" s="132">
        <f>D11+E12</f>
        <v>0</v>
      </c>
      <c r="F11" s="133">
        <f>E11+F12</f>
        <v>0</v>
      </c>
      <c r="G11" s="134"/>
      <c r="H11" s="495"/>
      <c r="I11" s="23"/>
      <c r="J11" s="131">
        <f>F11+J12</f>
        <v>0</v>
      </c>
      <c r="K11" s="132">
        <f>J11+K12</f>
        <v>0</v>
      </c>
      <c r="L11" s="132">
        <f>K11+L12</f>
        <v>0</v>
      </c>
      <c r="M11" s="135"/>
      <c r="N11" s="495"/>
      <c r="O11" s="23"/>
      <c r="P11" s="131">
        <f>L11+P12</f>
        <v>0</v>
      </c>
      <c r="Q11" s="132">
        <f>P11+Q12</f>
        <v>0</v>
      </c>
      <c r="R11" s="132">
        <f>Q11+R12</f>
        <v>0</v>
      </c>
      <c r="S11" s="135"/>
      <c r="T11" s="495"/>
      <c r="U11" s="23"/>
      <c r="V11" s="131">
        <f>R11+V12</f>
        <v>0</v>
      </c>
      <c r="W11" s="132">
        <f>V11+W12</f>
        <v>0</v>
      </c>
      <c r="X11" s="133">
        <f>W11+X12</f>
        <v>0</v>
      </c>
      <c r="Y11" s="135"/>
      <c r="Z11" s="495"/>
      <c r="AA11" s="102"/>
      <c r="AC11" s="4"/>
    </row>
    <row r="12" spans="1:41" s="5" customFormat="1" ht="21.95" customHeight="1" x14ac:dyDescent="0.25">
      <c r="A12" s="513"/>
      <c r="B12" s="367"/>
      <c r="C12" s="368" t="s">
        <v>18</v>
      </c>
      <c r="D12" s="138">
        <f>'HOJA DE TRABAJO DE LA UPE'!D30</f>
        <v>0</v>
      </c>
      <c r="E12" s="139">
        <f>'HOJA DE TRABAJO DE LA UPE'!E30</f>
        <v>0</v>
      </c>
      <c r="F12" s="140">
        <f>'HOJA DE TRABAJO DE LA UPE'!F30</f>
        <v>0</v>
      </c>
      <c r="G12" s="141"/>
      <c r="H12" s="496"/>
      <c r="I12" s="23"/>
      <c r="J12" s="138">
        <f>'HOJA DE TRABAJO DE LA UPE'!H30</f>
        <v>0</v>
      </c>
      <c r="K12" s="139">
        <f>'HOJA DE TRABAJO DE LA UPE'!I30</f>
        <v>0</v>
      </c>
      <c r="L12" s="139">
        <f>'HOJA DE TRABAJO DE LA UPE'!J30</f>
        <v>0</v>
      </c>
      <c r="M12" s="142"/>
      <c r="N12" s="496"/>
      <c r="O12" s="23"/>
      <c r="P12" s="138">
        <f>'HOJA DE TRABAJO DE LA UPE'!L30</f>
        <v>0</v>
      </c>
      <c r="Q12" s="139">
        <f>'HOJA DE TRABAJO DE LA UPE'!M30</f>
        <v>0</v>
      </c>
      <c r="R12" s="139">
        <f>'HOJA DE TRABAJO DE LA UPE'!N30</f>
        <v>0</v>
      </c>
      <c r="S12" s="142"/>
      <c r="T12" s="496"/>
      <c r="U12" s="23"/>
      <c r="V12" s="138">
        <f>'HOJA DE TRABAJO DE LA UPE'!P30</f>
        <v>0</v>
      </c>
      <c r="W12" s="139">
        <f>'HOJA DE TRABAJO DE LA UPE'!Q30</f>
        <v>0</v>
      </c>
      <c r="X12" s="140">
        <f>'HOJA DE TRABAJO DE LA UPE'!R30</f>
        <v>0</v>
      </c>
      <c r="Y12" s="142"/>
      <c r="Z12" s="496"/>
      <c r="AA12" s="102"/>
      <c r="AB12" s="42">
        <f>D11+E12+F12+J12+K12+L12+P12+Q12+R12+V12+W12+X12</f>
        <v>0</v>
      </c>
      <c r="AC12" s="12"/>
      <c r="AD12"/>
      <c r="AE12"/>
      <c r="AF12"/>
      <c r="AG12"/>
      <c r="AH12"/>
      <c r="AI12"/>
      <c r="AJ12"/>
      <c r="AK12"/>
      <c r="AL12"/>
      <c r="AM12"/>
      <c r="AN12"/>
      <c r="AO12"/>
    </row>
    <row r="13" spans="1:41" s="5" customFormat="1" ht="15" customHeight="1" x14ac:dyDescent="0.25">
      <c r="A13" s="136"/>
      <c r="B13" s="463" t="str">
        <f>'HOJA DE TRABAJO DE LA UPE'!D52</f>
        <v>CARRERA DOCENTE                                                                                                                     U040</v>
      </c>
      <c r="C13" s="143"/>
      <c r="D13" s="143"/>
      <c r="E13" s="144"/>
      <c r="F13" s="145"/>
      <c r="G13" s="141"/>
      <c r="H13" s="497"/>
      <c r="I13" s="23"/>
      <c r="J13" s="146"/>
      <c r="K13" s="144"/>
      <c r="L13" s="144"/>
      <c r="M13" s="142"/>
      <c r="N13" s="497"/>
      <c r="O13" s="23"/>
      <c r="P13" s="146"/>
      <c r="Q13" s="144"/>
      <c r="R13" s="144"/>
      <c r="S13" s="142"/>
      <c r="T13" s="497"/>
      <c r="U13" s="23"/>
      <c r="V13" s="146"/>
      <c r="W13" s="144"/>
      <c r="X13" s="145"/>
      <c r="Y13" s="147"/>
      <c r="Z13" s="497"/>
      <c r="AA13" s="102"/>
      <c r="AB13" s="42"/>
      <c r="AC13" s="6"/>
      <c r="AD13"/>
      <c r="AE13"/>
      <c r="AF13"/>
      <c r="AG13"/>
      <c r="AH13"/>
      <c r="AI13"/>
      <c r="AJ13"/>
      <c r="AK13"/>
      <c r="AL13"/>
      <c r="AM13"/>
      <c r="AN13"/>
      <c r="AO13"/>
    </row>
    <row r="14" spans="1:41" ht="21.95" customHeight="1" x14ac:dyDescent="0.2">
      <c r="A14" s="513" t="s">
        <v>215</v>
      </c>
      <c r="B14" s="464"/>
      <c r="C14" s="130" t="s">
        <v>61</v>
      </c>
      <c r="D14" s="131">
        <f>D15</f>
        <v>0</v>
      </c>
      <c r="E14" s="132">
        <f>D14+E15</f>
        <v>0</v>
      </c>
      <c r="F14" s="133">
        <f>E14+F15</f>
        <v>0</v>
      </c>
      <c r="G14" s="134"/>
      <c r="H14" s="498"/>
      <c r="I14" s="23"/>
      <c r="J14" s="131">
        <f>F14+J15</f>
        <v>0</v>
      </c>
      <c r="K14" s="132">
        <f>J14+K15</f>
        <v>0</v>
      </c>
      <c r="L14" s="132">
        <f>K14+L15</f>
        <v>0</v>
      </c>
      <c r="M14" s="135"/>
      <c r="N14" s="498"/>
      <c r="O14" s="23"/>
      <c r="P14" s="131">
        <f>L14+P15</f>
        <v>0</v>
      </c>
      <c r="Q14" s="132">
        <f>P14+Q15</f>
        <v>0</v>
      </c>
      <c r="R14" s="132">
        <f>Q14+R15</f>
        <v>0</v>
      </c>
      <c r="S14" s="135"/>
      <c r="T14" s="498"/>
      <c r="U14" s="23"/>
      <c r="V14" s="131">
        <f>R14+V15</f>
        <v>0</v>
      </c>
      <c r="W14" s="148">
        <f>V14+W15</f>
        <v>0</v>
      </c>
      <c r="X14" s="133">
        <f>W14+X15</f>
        <v>0</v>
      </c>
      <c r="Y14" s="149"/>
      <c r="Z14" s="498"/>
      <c r="AA14" s="102"/>
      <c r="AB14" s="43"/>
    </row>
    <row r="15" spans="1:41" ht="21.95" customHeight="1" x14ac:dyDescent="0.2">
      <c r="A15" s="513"/>
      <c r="B15" s="367"/>
      <c r="C15" s="369" t="s">
        <v>18</v>
      </c>
      <c r="D15" s="138">
        <f>'HOJA DE TRABAJO DE LA UPE'!D32</f>
        <v>0</v>
      </c>
      <c r="E15" s="151">
        <f>'HOJA DE TRABAJO DE LA UPE'!E32</f>
        <v>0</v>
      </c>
      <c r="F15" s="152">
        <f>'HOJA DE TRABAJO DE LA UPE'!F32</f>
        <v>0</v>
      </c>
      <c r="G15" s="141"/>
      <c r="H15" s="499"/>
      <c r="I15" s="23"/>
      <c r="J15" s="138">
        <f>'HOJA DE TRABAJO DE LA UPE'!H32</f>
        <v>0</v>
      </c>
      <c r="K15" s="139">
        <f>'HOJA DE TRABAJO DE LA UPE'!I32</f>
        <v>0</v>
      </c>
      <c r="L15" s="139">
        <f>'HOJA DE TRABAJO DE LA UPE'!J32</f>
        <v>0</v>
      </c>
      <c r="M15" s="142"/>
      <c r="N15" s="499"/>
      <c r="O15" s="23"/>
      <c r="P15" s="138">
        <f>'HOJA DE TRABAJO DE LA UPE'!L32</f>
        <v>0</v>
      </c>
      <c r="Q15" s="139">
        <f>'HOJA DE TRABAJO DE LA UPE'!M32</f>
        <v>0</v>
      </c>
      <c r="R15" s="139">
        <f>'HOJA DE TRABAJO DE LA UPE'!N32</f>
        <v>0</v>
      </c>
      <c r="S15" s="142"/>
      <c r="T15" s="499"/>
      <c r="U15" s="23"/>
      <c r="V15" s="138">
        <f>'HOJA DE TRABAJO DE LA UPE'!P32</f>
        <v>0</v>
      </c>
      <c r="W15" s="139">
        <f>'HOJA DE TRABAJO DE LA UPE'!Q32</f>
        <v>0</v>
      </c>
      <c r="X15" s="140">
        <f>'HOJA DE TRABAJO DE LA UPE'!R32</f>
        <v>0</v>
      </c>
      <c r="Y15" s="153"/>
      <c r="Z15" s="499"/>
      <c r="AA15" s="102"/>
      <c r="AB15" s="42">
        <f>D14+E15+F15+J15+K15+L15+P15+Q15+R15+V15+W15+X15</f>
        <v>0</v>
      </c>
      <c r="AC15" s="12"/>
    </row>
    <row r="16" spans="1:41" x14ac:dyDescent="0.2">
      <c r="A16" s="150"/>
      <c r="B16" s="463" t="str">
        <f>'HOJA DE TRABAJO DE LA UPE'!D53</f>
        <v>EXPANSIÓN DE LA EDUCACIÓN MEDIA SUPERIOR Y SUPERIOR                                          U079</v>
      </c>
      <c r="C16" s="143"/>
      <c r="D16" s="154"/>
      <c r="E16" s="155"/>
      <c r="F16" s="156"/>
      <c r="G16" s="134"/>
      <c r="H16" s="500"/>
      <c r="I16" s="23"/>
      <c r="J16" s="154"/>
      <c r="K16" s="155"/>
      <c r="L16" s="155"/>
      <c r="M16" s="157"/>
      <c r="N16" s="500"/>
      <c r="O16" s="23"/>
      <c r="P16" s="154"/>
      <c r="Q16" s="155"/>
      <c r="R16" s="156"/>
      <c r="S16" s="157"/>
      <c r="T16" s="500"/>
      <c r="U16" s="23"/>
      <c r="V16" s="154"/>
      <c r="W16" s="155"/>
      <c r="X16" s="156"/>
      <c r="Y16" s="158"/>
      <c r="Z16" s="500"/>
      <c r="AA16" s="102"/>
      <c r="AB16" s="43"/>
    </row>
    <row r="17" spans="1:29" ht="21.95" customHeight="1" x14ac:dyDescent="0.2">
      <c r="A17" s="513" t="s">
        <v>215</v>
      </c>
      <c r="B17" s="464"/>
      <c r="C17" s="130" t="s">
        <v>61</v>
      </c>
      <c r="D17" s="131">
        <f>D18</f>
        <v>0</v>
      </c>
      <c r="E17" s="132">
        <f>D17+E18</f>
        <v>0</v>
      </c>
      <c r="F17" s="133">
        <f>E17+F18</f>
        <v>0</v>
      </c>
      <c r="G17" s="134"/>
      <c r="H17" s="501"/>
      <c r="I17" s="23"/>
      <c r="J17" s="131">
        <f>F17+J18</f>
        <v>0</v>
      </c>
      <c r="K17" s="132">
        <f>J17+K18</f>
        <v>0</v>
      </c>
      <c r="L17" s="132">
        <f>K17+L18</f>
        <v>0</v>
      </c>
      <c r="M17" s="135"/>
      <c r="N17" s="501"/>
      <c r="O17" s="23"/>
      <c r="P17" s="131">
        <f>L17+P18</f>
        <v>0</v>
      </c>
      <c r="Q17" s="132">
        <f>P17+Q18</f>
        <v>0</v>
      </c>
      <c r="R17" s="133">
        <f>Q17+R18</f>
        <v>0</v>
      </c>
      <c r="S17" s="135"/>
      <c r="T17" s="501"/>
      <c r="U17" s="23"/>
      <c r="V17" s="131">
        <f>R17+V18</f>
        <v>0</v>
      </c>
      <c r="W17" s="132">
        <f>V17+W18</f>
        <v>0</v>
      </c>
      <c r="X17" s="133">
        <f>W17+X18</f>
        <v>0</v>
      </c>
      <c r="Y17" s="149"/>
      <c r="Z17" s="501"/>
      <c r="AA17" s="102"/>
      <c r="AB17" s="43"/>
    </row>
    <row r="18" spans="1:29" ht="21.95" customHeight="1" x14ac:dyDescent="0.2">
      <c r="A18" s="513"/>
      <c r="B18" s="367"/>
      <c r="C18" s="137" t="s">
        <v>18</v>
      </c>
      <c r="D18" s="138">
        <f>'HOJA DE TRABAJO DE LA UPE'!D34</f>
        <v>0</v>
      </c>
      <c r="E18" s="151">
        <f>'HOJA DE TRABAJO DE LA UPE'!E34</f>
        <v>0</v>
      </c>
      <c r="F18" s="152">
        <f>'HOJA DE TRABAJO DE LA UPE'!F34</f>
        <v>0</v>
      </c>
      <c r="G18" s="141"/>
      <c r="H18" s="502"/>
      <c r="I18" s="23"/>
      <c r="J18" s="138">
        <f>'HOJA DE TRABAJO DE LA UPE'!H34</f>
        <v>0</v>
      </c>
      <c r="K18" s="139">
        <f>'HOJA DE TRABAJO DE LA UPE'!I34</f>
        <v>0</v>
      </c>
      <c r="L18" s="139">
        <f>'HOJA DE TRABAJO DE LA UPE'!J34</f>
        <v>0</v>
      </c>
      <c r="M18" s="142"/>
      <c r="N18" s="502"/>
      <c r="O18" s="23"/>
      <c r="P18" s="138">
        <f>'HOJA DE TRABAJO DE LA UPE'!L34</f>
        <v>0</v>
      </c>
      <c r="Q18" s="139">
        <f>'HOJA DE TRABAJO DE LA UPE'!M34</f>
        <v>0</v>
      </c>
      <c r="R18" s="139">
        <f>'HOJA DE TRABAJO DE LA UPE'!N34</f>
        <v>0</v>
      </c>
      <c r="S18" s="142"/>
      <c r="T18" s="502"/>
      <c r="U18" s="23"/>
      <c r="V18" s="138">
        <f>'HOJA DE TRABAJO DE LA UPE'!P34</f>
        <v>0</v>
      </c>
      <c r="W18" s="139">
        <f>'HOJA DE TRABAJO DE LA UPE'!Q34</f>
        <v>0</v>
      </c>
      <c r="X18" s="140">
        <f>'HOJA DE TRABAJO DE LA UPE'!R34</f>
        <v>0</v>
      </c>
      <c r="Y18" s="153"/>
      <c r="Z18" s="502"/>
      <c r="AA18" s="102"/>
      <c r="AB18" s="42">
        <f>D17+E18+F18+J18+K18+L18+P18+Q18+R18+V18+W18+X18</f>
        <v>0</v>
      </c>
      <c r="AC18" s="12"/>
    </row>
    <row r="19" spans="1:29" x14ac:dyDescent="0.2">
      <c r="A19" s="150"/>
      <c r="B19" s="465" t="str">
        <f>'HOJA DE TRABAJO DE LA UPE'!D54</f>
        <v>APOYOS PARA LA ATENCIÓN DE PROBLEMAS ESTRUCTURALES DE LAS UPE                 U081</v>
      </c>
      <c r="C19" s="143"/>
      <c r="D19" s="154"/>
      <c r="E19" s="155"/>
      <c r="F19" s="156"/>
      <c r="G19" s="134"/>
      <c r="H19" s="500"/>
      <c r="I19" s="23"/>
      <c r="J19" s="154"/>
      <c r="K19" s="155"/>
      <c r="L19" s="155"/>
      <c r="M19" s="157"/>
      <c r="N19" s="500"/>
      <c r="O19" s="23"/>
      <c r="P19" s="154"/>
      <c r="Q19" s="155"/>
      <c r="R19" s="155"/>
      <c r="S19" s="157"/>
      <c r="T19" s="500"/>
      <c r="U19" s="23"/>
      <c r="V19" s="154"/>
      <c r="W19" s="155"/>
      <c r="X19" s="156"/>
      <c r="Y19" s="158"/>
      <c r="Z19" s="500"/>
      <c r="AA19" s="102"/>
      <c r="AB19" s="43"/>
    </row>
    <row r="20" spans="1:29" ht="21.95" customHeight="1" x14ac:dyDescent="0.2">
      <c r="A20" s="513" t="s">
        <v>215</v>
      </c>
      <c r="B20" s="466"/>
      <c r="C20" s="130" t="s">
        <v>61</v>
      </c>
      <c r="D20" s="131">
        <f>D21</f>
        <v>0</v>
      </c>
      <c r="E20" s="132">
        <f>D20+E21</f>
        <v>0</v>
      </c>
      <c r="F20" s="133">
        <f>E20+F21</f>
        <v>0</v>
      </c>
      <c r="G20" s="134"/>
      <c r="H20" s="501"/>
      <c r="I20" s="23"/>
      <c r="J20" s="131">
        <f>F20+J21</f>
        <v>0</v>
      </c>
      <c r="K20" s="132">
        <f>J20+K21</f>
        <v>0</v>
      </c>
      <c r="L20" s="132">
        <f>K20+L21</f>
        <v>0</v>
      </c>
      <c r="M20" s="135"/>
      <c r="N20" s="501"/>
      <c r="O20" s="23"/>
      <c r="P20" s="131">
        <f>L20+P21</f>
        <v>0</v>
      </c>
      <c r="Q20" s="132">
        <f>P20+Q21</f>
        <v>0</v>
      </c>
      <c r="R20" s="132">
        <f>Q20+R21</f>
        <v>0</v>
      </c>
      <c r="S20" s="135"/>
      <c r="T20" s="501"/>
      <c r="U20" s="23"/>
      <c r="V20" s="131">
        <f>R20+V21</f>
        <v>0</v>
      </c>
      <c r="W20" s="132">
        <f>V20+W21</f>
        <v>0</v>
      </c>
      <c r="X20" s="133">
        <f>W20+X21</f>
        <v>0</v>
      </c>
      <c r="Y20" s="149"/>
      <c r="Z20" s="501"/>
      <c r="AA20" s="102"/>
      <c r="AB20" s="43"/>
    </row>
    <row r="21" spans="1:29" ht="21.95" customHeight="1" x14ac:dyDescent="0.2">
      <c r="A21" s="513"/>
      <c r="B21" s="370"/>
      <c r="C21" s="137" t="s">
        <v>18</v>
      </c>
      <c r="D21" s="138">
        <f>'HOJA DE TRABAJO DE LA UPE'!D36</f>
        <v>0</v>
      </c>
      <c r="E21" s="151">
        <f>'HOJA DE TRABAJO DE LA UPE'!E36</f>
        <v>0</v>
      </c>
      <c r="F21" s="152">
        <f>'HOJA DE TRABAJO DE LA UPE'!F36</f>
        <v>0</v>
      </c>
      <c r="G21" s="141"/>
      <c r="H21" s="502"/>
      <c r="I21" s="23"/>
      <c r="J21" s="138">
        <f>'HOJA DE TRABAJO DE LA UPE'!H36</f>
        <v>0</v>
      </c>
      <c r="K21" s="139">
        <f>'HOJA DE TRABAJO DE LA UPE'!I36</f>
        <v>0</v>
      </c>
      <c r="L21" s="139">
        <f>'HOJA DE TRABAJO DE LA UPE'!J36</f>
        <v>0</v>
      </c>
      <c r="M21" s="142"/>
      <c r="N21" s="502"/>
      <c r="O21" s="23"/>
      <c r="P21" s="138">
        <f>'HOJA DE TRABAJO DE LA UPE'!L36</f>
        <v>0</v>
      </c>
      <c r="Q21" s="139">
        <f>'HOJA DE TRABAJO DE LA UPE'!M36</f>
        <v>0</v>
      </c>
      <c r="R21" s="139">
        <f>'HOJA DE TRABAJO DE LA UPE'!N36</f>
        <v>0</v>
      </c>
      <c r="S21" s="142"/>
      <c r="T21" s="502"/>
      <c r="U21" s="23"/>
      <c r="V21" s="138">
        <f>'HOJA DE TRABAJO DE LA UPE'!P36</f>
        <v>0</v>
      </c>
      <c r="W21" s="139">
        <f>'HOJA DE TRABAJO DE LA UPE'!Q36</f>
        <v>0</v>
      </c>
      <c r="X21" s="140">
        <f>'HOJA DE TRABAJO DE LA UPE'!R36</f>
        <v>0</v>
      </c>
      <c r="Y21" s="147"/>
      <c r="Z21" s="502"/>
      <c r="AA21" s="102"/>
      <c r="AB21" s="42">
        <f>D20+E21+F21+J21+K21+L21+P21+Q21+R21+V21+W21+X21</f>
        <v>0</v>
      </c>
      <c r="AC21" s="12"/>
    </row>
    <row r="22" spans="1:29" x14ac:dyDescent="0.2">
      <c r="A22" s="150"/>
      <c r="B22" s="463" t="str">
        <f>'HOJA DE TRABAJO DE LA UPE'!D55</f>
        <v>PROGRAMA PARA EL DESARROLLO PROFESIONAL DOCENTE (PRODEP)                        S247</v>
      </c>
      <c r="C22" s="143"/>
      <c r="D22" s="154"/>
      <c r="E22" s="155"/>
      <c r="F22" s="156"/>
      <c r="G22" s="134"/>
      <c r="H22" s="500"/>
      <c r="I22" s="23"/>
      <c r="J22" s="154"/>
      <c r="K22" s="155"/>
      <c r="L22" s="155"/>
      <c r="M22" s="157"/>
      <c r="N22" s="500"/>
      <c r="O22" s="23"/>
      <c r="P22" s="154"/>
      <c r="Q22" s="155"/>
      <c r="R22" s="155"/>
      <c r="S22" s="157"/>
      <c r="T22" s="500"/>
      <c r="U22" s="23"/>
      <c r="V22" s="154"/>
      <c r="W22" s="155"/>
      <c r="X22" s="156"/>
      <c r="Y22" s="158"/>
      <c r="Z22" s="500"/>
      <c r="AA22" s="102"/>
      <c r="AB22" s="43"/>
    </row>
    <row r="23" spans="1:29" ht="21.95" customHeight="1" x14ac:dyDescent="0.2">
      <c r="A23" s="513" t="s">
        <v>215</v>
      </c>
      <c r="B23" s="464"/>
      <c r="C23" s="130" t="s">
        <v>61</v>
      </c>
      <c r="D23" s="131">
        <f>D24</f>
        <v>0</v>
      </c>
      <c r="E23" s="132">
        <f>D23+E24</f>
        <v>0</v>
      </c>
      <c r="F23" s="133">
        <f>E23+F24</f>
        <v>0</v>
      </c>
      <c r="G23" s="134"/>
      <c r="H23" s="501"/>
      <c r="I23" s="23"/>
      <c r="J23" s="131">
        <f>F23+J24</f>
        <v>0</v>
      </c>
      <c r="K23" s="132">
        <f>J23+K24</f>
        <v>0</v>
      </c>
      <c r="L23" s="132">
        <f>K23+L24</f>
        <v>0</v>
      </c>
      <c r="M23" s="135"/>
      <c r="N23" s="501"/>
      <c r="O23" s="23"/>
      <c r="P23" s="131">
        <f>L23+P24</f>
        <v>0</v>
      </c>
      <c r="Q23" s="132">
        <f>P23+Q24</f>
        <v>0</v>
      </c>
      <c r="R23" s="132">
        <f>Q23+R24</f>
        <v>0</v>
      </c>
      <c r="S23" s="135"/>
      <c r="T23" s="501"/>
      <c r="U23" s="23"/>
      <c r="V23" s="131">
        <f>R23+V24</f>
        <v>0</v>
      </c>
      <c r="W23" s="132">
        <f>V23+W24</f>
        <v>0</v>
      </c>
      <c r="X23" s="133">
        <f>W23+X24</f>
        <v>0</v>
      </c>
      <c r="Y23" s="149"/>
      <c r="Z23" s="501"/>
      <c r="AA23" s="102"/>
      <c r="AB23" s="43"/>
    </row>
    <row r="24" spans="1:29" ht="21.95" customHeight="1" x14ac:dyDescent="0.2">
      <c r="A24" s="513"/>
      <c r="B24" s="367"/>
      <c r="C24" s="137" t="s">
        <v>18</v>
      </c>
      <c r="D24" s="138">
        <f>'HOJA DE TRABAJO DE LA UPE'!D38</f>
        <v>0</v>
      </c>
      <c r="E24" s="151">
        <f>'HOJA DE TRABAJO DE LA UPE'!E38</f>
        <v>0</v>
      </c>
      <c r="F24" s="152">
        <f>'HOJA DE TRABAJO DE LA UPE'!F38</f>
        <v>0</v>
      </c>
      <c r="G24" s="141"/>
      <c r="H24" s="502"/>
      <c r="I24" s="23"/>
      <c r="J24" s="138">
        <f>'HOJA DE TRABAJO DE LA UPE'!H38</f>
        <v>0</v>
      </c>
      <c r="K24" s="139">
        <f>'HOJA DE TRABAJO DE LA UPE'!I38</f>
        <v>0</v>
      </c>
      <c r="L24" s="139">
        <f>'HOJA DE TRABAJO DE LA UPE'!J38</f>
        <v>0</v>
      </c>
      <c r="M24" s="142"/>
      <c r="N24" s="502"/>
      <c r="O24" s="23"/>
      <c r="P24" s="138">
        <f>'HOJA DE TRABAJO DE LA UPE'!L38</f>
        <v>0</v>
      </c>
      <c r="Q24" s="139">
        <f>'HOJA DE TRABAJO DE LA UPE'!M38</f>
        <v>0</v>
      </c>
      <c r="R24" s="139">
        <f>'HOJA DE TRABAJO DE LA UPE'!N38</f>
        <v>0</v>
      </c>
      <c r="S24" s="142"/>
      <c r="T24" s="502"/>
      <c r="U24" s="23"/>
      <c r="V24" s="138">
        <f>'HOJA DE TRABAJO DE LA UPE'!P38</f>
        <v>0</v>
      </c>
      <c r="W24" s="139">
        <f>'HOJA DE TRABAJO DE LA UPE'!Q38</f>
        <v>0</v>
      </c>
      <c r="X24" s="140">
        <f>'HOJA DE TRABAJO DE LA UPE'!R38</f>
        <v>0</v>
      </c>
      <c r="Y24" s="147"/>
      <c r="Z24" s="502"/>
      <c r="AA24" s="102"/>
      <c r="AB24" s="42">
        <f>D23+E24+F24+J24+K24+L24+P24+Q24+R24+V24+W24+X24</f>
        <v>0</v>
      </c>
      <c r="AC24" s="12"/>
    </row>
    <row r="25" spans="1:29" x14ac:dyDescent="0.2">
      <c r="A25" s="150"/>
      <c r="B25" s="463" t="str">
        <f>'HOJA DE TRABAJO DE LA UPE'!D56</f>
        <v>PROGRAMA FORTALECIMIENTO DE LA CALIDAD EDUCATIVA (PFCE)                               S267</v>
      </c>
      <c r="C25" s="143"/>
      <c r="D25" s="154"/>
      <c r="E25" s="155"/>
      <c r="F25" s="156"/>
      <c r="G25" s="134"/>
      <c r="H25" s="500"/>
      <c r="I25" s="23"/>
      <c r="J25" s="154"/>
      <c r="K25" s="155"/>
      <c r="L25" s="155"/>
      <c r="M25" s="157"/>
      <c r="N25" s="500"/>
      <c r="O25" s="23"/>
      <c r="P25" s="154"/>
      <c r="Q25" s="155"/>
      <c r="R25" s="155"/>
      <c r="S25" s="157"/>
      <c r="T25" s="500"/>
      <c r="U25" s="23"/>
      <c r="V25" s="154"/>
      <c r="W25" s="155"/>
      <c r="X25" s="156"/>
      <c r="Y25" s="158"/>
      <c r="Z25" s="500"/>
      <c r="AA25" s="102"/>
      <c r="AB25" s="43"/>
    </row>
    <row r="26" spans="1:29" ht="21.95" customHeight="1" x14ac:dyDescent="0.2">
      <c r="A26" s="513" t="s">
        <v>215</v>
      </c>
      <c r="B26" s="464"/>
      <c r="C26" s="130" t="s">
        <v>61</v>
      </c>
      <c r="D26" s="131">
        <f>D27</f>
        <v>0</v>
      </c>
      <c r="E26" s="132">
        <f>D26+E27</f>
        <v>0</v>
      </c>
      <c r="F26" s="133">
        <f>E26+F27</f>
        <v>0</v>
      </c>
      <c r="G26" s="134"/>
      <c r="H26" s="501"/>
      <c r="I26" s="23"/>
      <c r="J26" s="131">
        <f>F26+J27</f>
        <v>0</v>
      </c>
      <c r="K26" s="132">
        <f>J26+K27</f>
        <v>0</v>
      </c>
      <c r="L26" s="132">
        <f>K26+L27</f>
        <v>0</v>
      </c>
      <c r="M26" s="135"/>
      <c r="N26" s="501"/>
      <c r="O26" s="23"/>
      <c r="P26" s="131">
        <f>L26+P27</f>
        <v>0</v>
      </c>
      <c r="Q26" s="132">
        <f>P26+Q27</f>
        <v>0</v>
      </c>
      <c r="R26" s="132">
        <f>Q26+R27</f>
        <v>0</v>
      </c>
      <c r="S26" s="135"/>
      <c r="T26" s="501"/>
      <c r="U26" s="23"/>
      <c r="V26" s="131">
        <f>R26+V27</f>
        <v>0</v>
      </c>
      <c r="W26" s="132">
        <f>V26+W27</f>
        <v>0</v>
      </c>
      <c r="X26" s="133">
        <f>W26+X27</f>
        <v>0</v>
      </c>
      <c r="Y26" s="149"/>
      <c r="Z26" s="501"/>
      <c r="AA26" s="102"/>
      <c r="AB26" s="43"/>
    </row>
    <row r="27" spans="1:29" ht="21.95" customHeight="1" x14ac:dyDescent="0.2">
      <c r="A27" s="513"/>
      <c r="B27" s="367"/>
      <c r="C27" s="137" t="s">
        <v>18</v>
      </c>
      <c r="D27" s="138">
        <f>'HOJA DE TRABAJO DE LA UPE'!D40</f>
        <v>0</v>
      </c>
      <c r="E27" s="151">
        <f>'HOJA DE TRABAJO DE LA UPE'!E40</f>
        <v>0</v>
      </c>
      <c r="F27" s="152">
        <f>'HOJA DE TRABAJO DE LA UPE'!F40</f>
        <v>0</v>
      </c>
      <c r="G27" s="141"/>
      <c r="H27" s="502"/>
      <c r="I27" s="23"/>
      <c r="J27" s="138">
        <f>'HOJA DE TRABAJO DE LA UPE'!H40</f>
        <v>0</v>
      </c>
      <c r="K27" s="139">
        <f>'HOJA DE TRABAJO DE LA UPE'!I40</f>
        <v>0</v>
      </c>
      <c r="L27" s="139">
        <f>'HOJA DE TRABAJO DE LA UPE'!J40</f>
        <v>0</v>
      </c>
      <c r="M27" s="142"/>
      <c r="N27" s="502"/>
      <c r="O27" s="23"/>
      <c r="P27" s="138">
        <f>'HOJA DE TRABAJO DE LA UPE'!L40</f>
        <v>0</v>
      </c>
      <c r="Q27" s="139">
        <f>'HOJA DE TRABAJO DE LA UPE'!M40</f>
        <v>0</v>
      </c>
      <c r="R27" s="139">
        <f>'HOJA DE TRABAJO DE LA UPE'!N40</f>
        <v>0</v>
      </c>
      <c r="S27" s="142"/>
      <c r="T27" s="502"/>
      <c r="U27" s="23"/>
      <c r="V27" s="138">
        <f>'HOJA DE TRABAJO DE LA UPE'!P40</f>
        <v>0</v>
      </c>
      <c r="W27" s="139">
        <f>'HOJA DE TRABAJO DE LA UPE'!Q40</f>
        <v>0</v>
      </c>
      <c r="X27" s="140">
        <f>'HOJA DE TRABAJO DE LA UPE'!R40</f>
        <v>0</v>
      </c>
      <c r="Y27" s="147"/>
      <c r="Z27" s="502"/>
      <c r="AA27" s="102"/>
      <c r="AB27" s="42">
        <f>D26+E27+F27+J27+K27+L27+P27+Q27+R27+V27+W27+X27</f>
        <v>0</v>
      </c>
    </row>
    <row r="28" spans="1:29" x14ac:dyDescent="0.2">
      <c r="A28" s="150"/>
      <c r="B28" s="463" t="str">
        <f>'HOJA DE TRABAJO DE LA UPE'!D57</f>
        <v>AAA</v>
      </c>
      <c r="C28" s="143"/>
      <c r="D28" s="154"/>
      <c r="E28" s="155"/>
      <c r="F28" s="156"/>
      <c r="G28" s="134"/>
      <c r="H28" s="500"/>
      <c r="I28" s="23"/>
      <c r="J28" s="154"/>
      <c r="K28" s="155"/>
      <c r="L28" s="155"/>
      <c r="M28" s="157"/>
      <c r="N28" s="500"/>
      <c r="O28" s="23"/>
      <c r="P28" s="154"/>
      <c r="Q28" s="155"/>
      <c r="R28" s="155"/>
      <c r="S28" s="157"/>
      <c r="T28" s="500"/>
      <c r="U28" s="23"/>
      <c r="V28" s="154"/>
      <c r="W28" s="155"/>
      <c r="X28" s="156"/>
      <c r="Y28" s="158"/>
      <c r="Z28" s="500"/>
      <c r="AA28" s="102"/>
      <c r="AB28" s="43"/>
    </row>
    <row r="29" spans="1:29" ht="21.95" customHeight="1" x14ac:dyDescent="0.2">
      <c r="A29" s="513" t="s">
        <v>215</v>
      </c>
      <c r="B29" s="464"/>
      <c r="C29" s="130" t="s">
        <v>61</v>
      </c>
      <c r="D29" s="131">
        <f>D30</f>
        <v>0</v>
      </c>
      <c r="E29" s="132">
        <f>D29+E30</f>
        <v>0</v>
      </c>
      <c r="F29" s="133">
        <f>E29+F30</f>
        <v>0</v>
      </c>
      <c r="G29" s="134"/>
      <c r="H29" s="501"/>
      <c r="I29" s="23"/>
      <c r="J29" s="131">
        <f>F29+J30</f>
        <v>0</v>
      </c>
      <c r="K29" s="132">
        <f>J29+K30</f>
        <v>0</v>
      </c>
      <c r="L29" s="132">
        <f>K29+L30</f>
        <v>0</v>
      </c>
      <c r="M29" s="135"/>
      <c r="N29" s="501"/>
      <c r="O29" s="23"/>
      <c r="P29" s="131">
        <f>L29+P30</f>
        <v>0</v>
      </c>
      <c r="Q29" s="132">
        <f>P29+Q30</f>
        <v>0</v>
      </c>
      <c r="R29" s="132">
        <f>Q29+R30</f>
        <v>0</v>
      </c>
      <c r="S29" s="135"/>
      <c r="T29" s="501"/>
      <c r="U29" s="23"/>
      <c r="V29" s="131">
        <f>R29+V30</f>
        <v>0</v>
      </c>
      <c r="W29" s="132">
        <f>V29+W30</f>
        <v>0</v>
      </c>
      <c r="X29" s="133">
        <f>W29+X30</f>
        <v>0</v>
      </c>
      <c r="Y29" s="149"/>
      <c r="Z29" s="501"/>
      <c r="AA29" s="102"/>
      <c r="AB29" s="43"/>
    </row>
    <row r="30" spans="1:29" ht="21.95" customHeight="1" x14ac:dyDescent="0.2">
      <c r="A30" s="513"/>
      <c r="B30" s="367"/>
      <c r="C30" s="137" t="s">
        <v>18</v>
      </c>
      <c r="D30" s="138">
        <f>'HOJA DE TRABAJO DE LA UPE'!D42</f>
        <v>0</v>
      </c>
      <c r="E30" s="151">
        <f>'HOJA DE TRABAJO DE LA UPE'!E42</f>
        <v>0</v>
      </c>
      <c r="F30" s="152">
        <f>'HOJA DE TRABAJO DE LA UPE'!F42</f>
        <v>0</v>
      </c>
      <c r="G30" s="141"/>
      <c r="H30" s="502"/>
      <c r="I30" s="23"/>
      <c r="J30" s="138">
        <f>'HOJA DE TRABAJO DE LA UPE'!H42</f>
        <v>0</v>
      </c>
      <c r="K30" s="139">
        <f>'HOJA DE TRABAJO DE LA UPE'!I42</f>
        <v>0</v>
      </c>
      <c r="L30" s="139">
        <f>'HOJA DE TRABAJO DE LA UPE'!J42</f>
        <v>0</v>
      </c>
      <c r="M30" s="142"/>
      <c r="N30" s="502"/>
      <c r="O30" s="23"/>
      <c r="P30" s="138">
        <f>'HOJA DE TRABAJO DE LA UPE'!L42</f>
        <v>0</v>
      </c>
      <c r="Q30" s="139">
        <f>'HOJA DE TRABAJO DE LA UPE'!M42</f>
        <v>0</v>
      </c>
      <c r="R30" s="139">
        <f>'HOJA DE TRABAJO DE LA UPE'!N42</f>
        <v>0</v>
      </c>
      <c r="S30" s="142"/>
      <c r="T30" s="502"/>
      <c r="U30" s="23"/>
      <c r="V30" s="138">
        <f>'HOJA DE TRABAJO DE LA UPE'!P42</f>
        <v>0</v>
      </c>
      <c r="W30" s="139">
        <f>'HOJA DE TRABAJO DE LA UPE'!Q42</f>
        <v>0</v>
      </c>
      <c r="X30" s="140">
        <f>'HOJA DE TRABAJO DE LA UPE'!R42</f>
        <v>0</v>
      </c>
      <c r="Y30" s="147"/>
      <c r="Z30" s="502"/>
      <c r="AA30" s="102"/>
      <c r="AB30" s="42">
        <f>D29+E30+F30+J30+K30+L30+P30+Q30+R30+V30+W30+X30</f>
        <v>0</v>
      </c>
      <c r="AC30" s="12"/>
    </row>
    <row r="31" spans="1:29" ht="15" x14ac:dyDescent="0.2">
      <c r="A31" s="129"/>
      <c r="B31" s="463" t="str">
        <f>'HOJA DE TRABAJO DE LA UPE'!D58</f>
        <v>BBB</v>
      </c>
      <c r="C31" s="143"/>
      <c r="D31" s="154"/>
      <c r="E31" s="155"/>
      <c r="F31" s="156"/>
      <c r="G31" s="134"/>
      <c r="H31" s="500"/>
      <c r="I31" s="23"/>
      <c r="J31" s="154"/>
      <c r="K31" s="155"/>
      <c r="L31" s="155"/>
      <c r="M31" s="157"/>
      <c r="N31" s="500"/>
      <c r="O31" s="23"/>
      <c r="P31" s="154"/>
      <c r="Q31" s="155"/>
      <c r="R31" s="155"/>
      <c r="S31" s="157"/>
      <c r="T31" s="500"/>
      <c r="U31" s="23"/>
      <c r="V31" s="154"/>
      <c r="W31" s="155"/>
      <c r="X31" s="156"/>
      <c r="Y31" s="158"/>
      <c r="Z31" s="500"/>
      <c r="AA31" s="102"/>
      <c r="AB31" s="43"/>
    </row>
    <row r="32" spans="1:29" ht="21.95" customHeight="1" x14ac:dyDescent="0.2">
      <c r="A32" s="513" t="s">
        <v>215</v>
      </c>
      <c r="B32" s="464"/>
      <c r="C32" s="130" t="s">
        <v>61</v>
      </c>
      <c r="D32" s="131">
        <f>D33</f>
        <v>0</v>
      </c>
      <c r="E32" s="132">
        <f>D32+E33</f>
        <v>0</v>
      </c>
      <c r="F32" s="133">
        <f>E32+F33</f>
        <v>0</v>
      </c>
      <c r="G32" s="134"/>
      <c r="H32" s="501"/>
      <c r="I32" s="23"/>
      <c r="J32" s="131">
        <f>F32+J33</f>
        <v>0</v>
      </c>
      <c r="K32" s="132">
        <f>J32+K33</f>
        <v>0</v>
      </c>
      <c r="L32" s="132">
        <f>K32+L33</f>
        <v>0</v>
      </c>
      <c r="M32" s="135"/>
      <c r="N32" s="501"/>
      <c r="O32" s="23"/>
      <c r="P32" s="131">
        <f>L32+P33</f>
        <v>0</v>
      </c>
      <c r="Q32" s="132">
        <f>P32+Q33</f>
        <v>0</v>
      </c>
      <c r="R32" s="132">
        <f>Q32+R33</f>
        <v>0</v>
      </c>
      <c r="S32" s="135"/>
      <c r="T32" s="501"/>
      <c r="U32" s="23"/>
      <c r="V32" s="131">
        <f>R32+V33</f>
        <v>0</v>
      </c>
      <c r="W32" s="132">
        <f>V32+W33</f>
        <v>0</v>
      </c>
      <c r="X32" s="133">
        <f>W32+X33</f>
        <v>0</v>
      </c>
      <c r="Y32" s="149"/>
      <c r="Z32" s="501"/>
      <c r="AA32" s="102"/>
      <c r="AB32" s="43"/>
    </row>
    <row r="33" spans="1:29" ht="21.95" customHeight="1" x14ac:dyDescent="0.2">
      <c r="A33" s="513"/>
      <c r="B33" s="367"/>
      <c r="C33" s="137" t="s">
        <v>18</v>
      </c>
      <c r="D33" s="138">
        <f>'HOJA DE TRABAJO DE LA UPE'!D44</f>
        <v>0</v>
      </c>
      <c r="E33" s="151">
        <f>'HOJA DE TRABAJO DE LA UPE'!E44</f>
        <v>0</v>
      </c>
      <c r="F33" s="152">
        <f>'HOJA DE TRABAJO DE LA UPE'!F44</f>
        <v>0</v>
      </c>
      <c r="G33" s="141"/>
      <c r="H33" s="502"/>
      <c r="I33" s="23"/>
      <c r="J33" s="138">
        <f>'HOJA DE TRABAJO DE LA UPE'!H44</f>
        <v>0</v>
      </c>
      <c r="K33" s="139">
        <f>'HOJA DE TRABAJO DE LA UPE'!I44</f>
        <v>0</v>
      </c>
      <c r="L33" s="139">
        <f>'HOJA DE TRABAJO DE LA UPE'!J44</f>
        <v>0</v>
      </c>
      <c r="M33" s="142"/>
      <c r="N33" s="502"/>
      <c r="O33" s="23"/>
      <c r="P33" s="138">
        <f>'HOJA DE TRABAJO DE LA UPE'!L44</f>
        <v>0</v>
      </c>
      <c r="Q33" s="139">
        <f>'HOJA DE TRABAJO DE LA UPE'!M44</f>
        <v>0</v>
      </c>
      <c r="R33" s="139">
        <f>'HOJA DE TRABAJO DE LA UPE'!N44</f>
        <v>0</v>
      </c>
      <c r="S33" s="142"/>
      <c r="T33" s="502"/>
      <c r="U33" s="23"/>
      <c r="V33" s="138">
        <f>'HOJA DE TRABAJO DE LA UPE'!P44</f>
        <v>0</v>
      </c>
      <c r="W33" s="139">
        <f>'HOJA DE TRABAJO DE LA UPE'!Q44</f>
        <v>0</v>
      </c>
      <c r="X33" s="140">
        <f>'HOJA DE TRABAJO DE LA UPE'!R44</f>
        <v>0</v>
      </c>
      <c r="Y33" s="147"/>
      <c r="Z33" s="502"/>
      <c r="AA33" s="102"/>
      <c r="AB33" s="42">
        <f>D32+E33+F33+J33+K33+L33+P33+Q33+R33+V33+W33+X33</f>
        <v>0</v>
      </c>
      <c r="AC33" s="12"/>
    </row>
    <row r="34" spans="1:29" x14ac:dyDescent="0.2">
      <c r="A34" s="160"/>
      <c r="B34" s="161"/>
      <c r="C34" s="161"/>
      <c r="D34" s="162"/>
      <c r="E34" s="162"/>
      <c r="F34" s="162"/>
      <c r="G34" s="162"/>
      <c r="H34" s="162"/>
      <c r="I34" s="23"/>
      <c r="J34" s="162"/>
      <c r="K34" s="162"/>
      <c r="L34" s="163"/>
      <c r="M34" s="162"/>
      <c r="N34" s="162"/>
      <c r="O34" s="23"/>
      <c r="P34" s="162"/>
      <c r="Q34" s="162"/>
      <c r="R34" s="163"/>
      <c r="S34" s="162"/>
      <c r="T34" s="162"/>
      <c r="U34" s="162"/>
      <c r="V34" s="162"/>
      <c r="W34" s="162"/>
      <c r="X34" s="162"/>
      <c r="Y34" s="162"/>
      <c r="Z34" s="164"/>
      <c r="AA34" s="102"/>
      <c r="AB34" s="43"/>
    </row>
    <row r="35" spans="1:29" x14ac:dyDescent="0.2">
      <c r="A35" s="160"/>
      <c r="B35" s="161"/>
      <c r="C35" s="161"/>
      <c r="D35" s="162"/>
      <c r="E35" s="162"/>
      <c r="F35" s="162"/>
      <c r="G35" s="162"/>
      <c r="H35" s="162"/>
      <c r="I35" s="23"/>
      <c r="J35" s="162"/>
      <c r="K35" s="162"/>
      <c r="L35" s="162"/>
      <c r="M35" s="162"/>
      <c r="N35" s="162"/>
      <c r="O35" s="23"/>
      <c r="P35" s="162"/>
      <c r="Q35" s="162"/>
      <c r="R35" s="162"/>
      <c r="S35" s="162"/>
      <c r="T35" s="162"/>
      <c r="U35" s="162"/>
      <c r="V35" s="162"/>
      <c r="W35" s="162"/>
      <c r="X35" s="162"/>
      <c r="Y35" s="162"/>
      <c r="Z35" s="165"/>
      <c r="AA35" s="102"/>
      <c r="AB35" s="43"/>
    </row>
    <row r="36" spans="1:29" ht="13.5" thickBot="1" x14ac:dyDescent="0.25">
      <c r="A36" s="512" t="s">
        <v>20</v>
      </c>
      <c r="B36" s="510"/>
      <c r="C36" s="161"/>
      <c r="D36" s="166">
        <f>D12+D15+D18+D21+D24+D27+D30+D33</f>
        <v>0</v>
      </c>
      <c r="E36" s="166">
        <f>E12+E15+E18+E21+E24+E27+E30+E33</f>
        <v>0</v>
      </c>
      <c r="F36" s="166">
        <f>F12+F15+F18+F21+F24+F27+F30+F33</f>
        <v>0</v>
      </c>
      <c r="G36" s="170"/>
      <c r="H36" s="170"/>
      <c r="I36" s="170"/>
      <c r="J36" s="166">
        <f>J12+J15+J18+J21+J24+J27+J30+J33</f>
        <v>0</v>
      </c>
      <c r="K36" s="166">
        <f>K12+K15+K18+K21+K24+K27+K30+K33</f>
        <v>0</v>
      </c>
      <c r="L36" s="166">
        <f>L12+L15+L18+L21+L24+L27+L30+L33</f>
        <v>0</v>
      </c>
      <c r="M36" s="171"/>
      <c r="N36" s="170"/>
      <c r="O36" s="170"/>
      <c r="P36" s="166">
        <f>P12+P15+P18+P21+P24+P27+P30+P33</f>
        <v>0</v>
      </c>
      <c r="Q36" s="166">
        <f>Q12+Q15+Q18+Q21+Q24+Q27+Q30+Q33</f>
        <v>0</v>
      </c>
      <c r="R36" s="166">
        <f>R12+R15+R18+R21+R24+R27+R30+R33</f>
        <v>0</v>
      </c>
      <c r="S36" s="171"/>
      <c r="T36" s="168"/>
      <c r="U36" s="168"/>
      <c r="V36" s="166">
        <f>V12+V15+V18+V21+V24+V27+V30+V33</f>
        <v>0</v>
      </c>
      <c r="W36" s="166">
        <f>W12+W15+W18+W21+W24+W27+W30+W33</f>
        <v>0</v>
      </c>
      <c r="X36" s="166">
        <f>X12+X15+X18+X21+X24+X27+X30+X33</f>
        <v>0</v>
      </c>
      <c r="Z36" s="165"/>
      <c r="AA36" s="102"/>
      <c r="AB36" s="42"/>
    </row>
    <row r="37" spans="1:29" ht="13.5" thickTop="1" x14ac:dyDescent="0.2">
      <c r="Y37" s="172"/>
      <c r="Z37" s="165"/>
      <c r="AA37" s="102"/>
      <c r="AB37" s="43"/>
    </row>
    <row r="38" spans="1:29" x14ac:dyDescent="0.2">
      <c r="A38" s="511" t="s">
        <v>19</v>
      </c>
      <c r="B38" s="510"/>
      <c r="C38" s="161"/>
      <c r="D38" s="132">
        <f>D11+D14+D17+D20+D23+D26+D29+D32</f>
        <v>0</v>
      </c>
      <c r="E38" s="132">
        <f>E11+E14+E17+E20+E23+E26+E29+E32</f>
        <v>0</v>
      </c>
      <c r="F38" s="132">
        <f>F11+F14+F17+F20+F23+F26+F29+F32</f>
        <v>0</v>
      </c>
      <c r="G38" s="167"/>
      <c r="H38" s="167"/>
      <c r="I38" s="23"/>
      <c r="J38" s="132">
        <f>J11+J14+J17+J20+J23+J26+J29+J32</f>
        <v>0</v>
      </c>
      <c r="K38" s="132">
        <f>K11+K14+K17+K20+K23+K26+K29+K32</f>
        <v>0</v>
      </c>
      <c r="L38" s="132">
        <f>L11+L14+L17+L20+L23+L26+L29+L32</f>
        <v>0</v>
      </c>
      <c r="M38" s="168"/>
      <c r="N38" s="167"/>
      <c r="O38" s="167"/>
      <c r="P38" s="132">
        <f>P11+P14+P17+P20+P23+P26+P29+P32</f>
        <v>0</v>
      </c>
      <c r="Q38" s="132">
        <f>Q11+Q14+Q17+Q20+Q23+Q26+Q29+Q32</f>
        <v>0</v>
      </c>
      <c r="R38" s="132">
        <f>R11+R14+R17+R20+R23+R26+R29+R32</f>
        <v>0</v>
      </c>
      <c r="S38" s="168"/>
      <c r="T38" s="167"/>
      <c r="U38" s="167"/>
      <c r="V38" s="132">
        <f>V11+V14+V17+V20+V23+V26+V29+V32</f>
        <v>0</v>
      </c>
      <c r="W38" s="132">
        <f>W11+W14+W17+W20+W23+W26+W29+W32</f>
        <v>0</v>
      </c>
      <c r="X38" s="132">
        <f>X11+X14+X17+X20+X23+X26+X29+X32</f>
        <v>0</v>
      </c>
      <c r="Y38" s="169"/>
      <c r="Z38" s="173"/>
      <c r="AA38" s="102"/>
    </row>
    <row r="39" spans="1:29" x14ac:dyDescent="0.2">
      <c r="A39" s="160"/>
      <c r="B39" s="161"/>
      <c r="C39" s="161"/>
      <c r="D39" s="167"/>
      <c r="E39" s="167"/>
      <c r="F39" s="167"/>
      <c r="G39" s="167"/>
      <c r="H39" s="167"/>
      <c r="I39" s="167"/>
      <c r="J39" s="167"/>
      <c r="K39" s="167"/>
      <c r="L39" s="167"/>
      <c r="M39" s="167"/>
      <c r="N39" s="167"/>
      <c r="O39" s="167"/>
      <c r="P39" s="167"/>
      <c r="Q39" s="167"/>
      <c r="R39" s="167"/>
      <c r="S39" s="167"/>
      <c r="T39" s="167"/>
      <c r="U39" s="167"/>
      <c r="V39" s="167"/>
      <c r="W39" s="167"/>
      <c r="X39" s="167"/>
      <c r="Y39" s="162"/>
      <c r="Z39" s="165"/>
      <c r="AA39" s="102"/>
    </row>
    <row r="40" spans="1:29" x14ac:dyDescent="0.2">
      <c r="A40" s="509" t="s">
        <v>84</v>
      </c>
      <c r="B40" s="510"/>
      <c r="C40" s="161"/>
      <c r="D40" s="167"/>
      <c r="E40" s="167"/>
      <c r="F40" s="174">
        <f>D36+E36+F36</f>
        <v>0</v>
      </c>
      <c r="G40" s="167"/>
      <c r="H40" s="167"/>
      <c r="I40" s="167"/>
      <c r="J40" s="167"/>
      <c r="K40" s="167"/>
      <c r="L40" s="174">
        <f>J36+K36+L36</f>
        <v>0</v>
      </c>
      <c r="M40" s="174"/>
      <c r="N40" s="168"/>
      <c r="O40" s="167"/>
      <c r="P40" s="167"/>
      <c r="Q40" s="167"/>
      <c r="R40" s="174">
        <f>P36+Q36+R36</f>
        <v>0</v>
      </c>
      <c r="S40" s="174"/>
      <c r="T40" s="168"/>
      <c r="U40" s="167"/>
      <c r="V40" s="167"/>
      <c r="W40" s="167"/>
      <c r="X40" s="174">
        <f>V36+W36+X36</f>
        <v>0</v>
      </c>
      <c r="Y40" s="175"/>
      <c r="Z40" s="165"/>
      <c r="AA40" s="102"/>
      <c r="AB40" s="44"/>
    </row>
    <row r="41" spans="1:29" ht="13.5" thickBot="1" x14ac:dyDescent="0.25">
      <c r="A41" s="176"/>
      <c r="B41" s="177"/>
      <c r="C41" s="177"/>
      <c r="D41" s="177"/>
      <c r="E41" s="177"/>
      <c r="F41" s="177"/>
      <c r="G41" s="177"/>
      <c r="H41" s="177"/>
      <c r="I41" s="178"/>
      <c r="J41" s="178"/>
      <c r="K41" s="178"/>
      <c r="L41" s="178"/>
      <c r="M41" s="178"/>
      <c r="N41" s="178"/>
      <c r="O41" s="178"/>
      <c r="P41" s="178"/>
      <c r="Q41" s="178"/>
      <c r="R41" s="178"/>
      <c r="S41" s="178"/>
      <c r="T41" s="178"/>
      <c r="U41" s="178"/>
      <c r="V41" s="178"/>
      <c r="W41" s="178"/>
      <c r="X41" s="178"/>
      <c r="Y41" s="178"/>
      <c r="Z41" s="179"/>
      <c r="AA41" s="102"/>
    </row>
    <row r="42" spans="1:29"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9"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9"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9" x14ac:dyDescent="0.2">
      <c r="A45" s="34"/>
      <c r="B45" s="34"/>
      <c r="C45" s="34"/>
      <c r="D45" s="34"/>
      <c r="E45" s="34"/>
      <c r="F45" s="34"/>
      <c r="G45" s="34"/>
      <c r="H45" s="34"/>
      <c r="I45" s="34"/>
      <c r="J45" s="79"/>
      <c r="K45" s="79"/>
      <c r="L45" s="79"/>
      <c r="M45" s="79"/>
      <c r="N45" s="78"/>
      <c r="O45" s="35"/>
      <c r="P45" s="35"/>
      <c r="Q45" s="35"/>
      <c r="R45" s="35"/>
      <c r="S45" s="35"/>
      <c r="T45" s="78"/>
      <c r="U45" s="78"/>
      <c r="V45" s="79"/>
      <c r="W45" s="79"/>
      <c r="X45" s="34"/>
      <c r="Y45" s="35"/>
      <c r="Z45" s="34"/>
    </row>
    <row r="46" spans="1:29" x14ac:dyDescent="0.2">
      <c r="A46" s="34"/>
      <c r="B46" s="34"/>
      <c r="C46" s="34"/>
      <c r="D46" s="505" t="s">
        <v>21</v>
      </c>
      <c r="E46" s="505"/>
      <c r="F46" s="505"/>
      <c r="G46" s="34"/>
      <c r="H46" s="34"/>
      <c r="I46" s="34"/>
      <c r="J46" s="505" t="s">
        <v>22</v>
      </c>
      <c r="K46" s="505"/>
      <c r="L46" s="505"/>
      <c r="M46" s="505"/>
      <c r="N46" s="505"/>
      <c r="O46" s="35"/>
      <c r="P46" s="34"/>
      <c r="Q46" s="34"/>
      <c r="R46" s="34"/>
      <c r="S46" s="80"/>
      <c r="T46" s="506" t="s">
        <v>23</v>
      </c>
      <c r="U46" s="506"/>
      <c r="V46" s="506"/>
      <c r="W46" s="506"/>
      <c r="X46" s="34"/>
      <c r="Y46" s="80"/>
      <c r="Z46" s="34"/>
    </row>
    <row r="47" spans="1:29"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9"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8"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8" ht="29.25" customHeight="1" x14ac:dyDescent="0.2">
      <c r="A50" s="507" t="s">
        <v>226</v>
      </c>
      <c r="B50" s="508"/>
      <c r="C50" s="508"/>
      <c r="D50" s="508"/>
      <c r="E50" s="508"/>
      <c r="F50" s="508"/>
      <c r="G50" s="508"/>
      <c r="H50" s="508"/>
      <c r="I50" s="508"/>
      <c r="J50" s="508"/>
      <c r="K50" s="508"/>
      <c r="L50" s="508"/>
      <c r="M50" s="508"/>
      <c r="N50" s="508"/>
      <c r="O50" s="508"/>
      <c r="P50" s="508"/>
      <c r="Q50" s="508"/>
      <c r="R50" s="508"/>
      <c r="S50" s="508"/>
      <c r="T50" s="508"/>
      <c r="U50" s="508"/>
      <c r="V50" s="508"/>
      <c r="W50" s="508"/>
      <c r="X50" s="508"/>
      <c r="Y50" s="508"/>
      <c r="Z50" s="508"/>
      <c r="AB50" s="45"/>
    </row>
    <row r="51" spans="1:28"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8" x14ac:dyDescent="0.2">
      <c r="A52" s="280" t="s">
        <v>227</v>
      </c>
      <c r="B52" s="503"/>
      <c r="C52" s="504"/>
      <c r="D52" s="504"/>
      <c r="E52" s="504"/>
      <c r="F52" s="504"/>
      <c r="G52" s="504"/>
      <c r="H52" s="504"/>
      <c r="I52" s="504"/>
      <c r="J52" s="504"/>
      <c r="K52" s="504"/>
      <c r="L52" s="504"/>
      <c r="M52" s="504"/>
      <c r="N52" s="504"/>
      <c r="O52" s="504"/>
      <c r="P52" s="504"/>
      <c r="Q52" s="504"/>
      <c r="R52" s="504"/>
      <c r="S52" s="504"/>
      <c r="T52" s="504"/>
      <c r="U52" s="504"/>
      <c r="V52" s="504"/>
      <c r="W52" s="504"/>
      <c r="X52" s="504"/>
      <c r="Y52" s="504"/>
      <c r="Z52" s="504"/>
    </row>
    <row r="53" spans="1:28" x14ac:dyDescent="0.2">
      <c r="A53" s="274" t="s">
        <v>228</v>
      </c>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8" x14ac:dyDescent="0.2">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sheetData>
  <mergeCells count="77">
    <mergeCell ref="A40:B40"/>
    <mergeCell ref="A38:B38"/>
    <mergeCell ref="A36:B36"/>
    <mergeCell ref="A11:A12"/>
    <mergeCell ref="A14:A15"/>
    <mergeCell ref="A29:A30"/>
    <mergeCell ref="A32:A33"/>
    <mergeCell ref="A17:A18"/>
    <mergeCell ref="A20:A21"/>
    <mergeCell ref="A23:A24"/>
    <mergeCell ref="A26:A27"/>
    <mergeCell ref="B22:B23"/>
    <mergeCell ref="B25:B26"/>
    <mergeCell ref="B28:B29"/>
    <mergeCell ref="B31:B32"/>
    <mergeCell ref="B10:B11"/>
    <mergeCell ref="B52:Z52"/>
    <mergeCell ref="Z13:Z15"/>
    <mergeCell ref="Z16:Z18"/>
    <mergeCell ref="Z25:Z27"/>
    <mergeCell ref="J46:N46"/>
    <mergeCell ref="T46:W46"/>
    <mergeCell ref="H19:H21"/>
    <mergeCell ref="N19:N21"/>
    <mergeCell ref="A50:Z50"/>
    <mergeCell ref="N13:N15"/>
    <mergeCell ref="N16:N18"/>
    <mergeCell ref="N31:N33"/>
    <mergeCell ref="T13:T15"/>
    <mergeCell ref="T16:T18"/>
    <mergeCell ref="D46:F46"/>
    <mergeCell ref="T31:T33"/>
    <mergeCell ref="Z19:Z21"/>
    <mergeCell ref="Z22:Z24"/>
    <mergeCell ref="Z31:Z33"/>
    <mergeCell ref="H25:H27"/>
    <mergeCell ref="H31:H33"/>
    <mergeCell ref="N25:N27"/>
    <mergeCell ref="T25:T27"/>
    <mergeCell ref="N22:N24"/>
    <mergeCell ref="H28:H30"/>
    <mergeCell ref="N28:N30"/>
    <mergeCell ref="T28:T30"/>
    <mergeCell ref="Z28:Z30"/>
    <mergeCell ref="T22:T24"/>
    <mergeCell ref="H13:H15"/>
    <mergeCell ref="H22:H24"/>
    <mergeCell ref="N10:N12"/>
    <mergeCell ref="H16:H18"/>
    <mergeCell ref="T10:T12"/>
    <mergeCell ref="T19:T21"/>
    <mergeCell ref="T8:T9"/>
    <mergeCell ref="Z10:Z12"/>
    <mergeCell ref="N8:N9"/>
    <mergeCell ref="D7:H7"/>
    <mergeCell ref="D8:F8"/>
    <mergeCell ref="J8:L8"/>
    <mergeCell ref="H8:H9"/>
    <mergeCell ref="V8:X8"/>
    <mergeCell ref="H10:H12"/>
    <mergeCell ref="J7:N7"/>
    <mergeCell ref="B13:B14"/>
    <mergeCell ref="B16:B17"/>
    <mergeCell ref="B19:B20"/>
    <mergeCell ref="A1:N1"/>
    <mergeCell ref="B7:B9"/>
    <mergeCell ref="C7:C9"/>
    <mergeCell ref="A6:Z6"/>
    <mergeCell ref="A2:J2"/>
    <mergeCell ref="A3:H3"/>
    <mergeCell ref="A4:H4"/>
    <mergeCell ref="A5:H5"/>
    <mergeCell ref="P8:R8"/>
    <mergeCell ref="P7:T7"/>
    <mergeCell ref="Z8:Z9"/>
    <mergeCell ref="V7:Z7"/>
    <mergeCell ref="A7:A9"/>
  </mergeCells>
  <printOptions horizontalCentered="1"/>
  <pageMargins left="0.39370078740157483" right="0.39370078740157483" top="0.39370078740157483" bottom="0.39370078740157483" header="0" footer="0"/>
  <pageSetup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A65"/>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12.7109375" bestFit="1" customWidth="1"/>
  </cols>
  <sheetData>
    <row r="1" spans="1:24" ht="18.75" customHeight="1" x14ac:dyDescent="0.2">
      <c r="A1" s="525" t="s">
        <v>0</v>
      </c>
      <c r="B1" s="525"/>
      <c r="C1" s="525"/>
      <c r="D1" s="525"/>
      <c r="E1" s="525"/>
      <c r="F1" s="525"/>
      <c r="G1" s="525"/>
      <c r="H1" s="525"/>
      <c r="I1" s="525"/>
      <c r="J1" s="525"/>
      <c r="K1" s="525"/>
      <c r="L1" s="525"/>
      <c r="M1" s="525"/>
      <c r="N1" s="525"/>
      <c r="O1" s="525"/>
      <c r="P1" s="525"/>
      <c r="Q1" s="525"/>
      <c r="R1" s="525"/>
      <c r="S1" s="525"/>
      <c r="T1" s="525"/>
      <c r="U1" s="92"/>
    </row>
    <row r="2" spans="1:24" ht="12" customHeight="1" x14ac:dyDescent="0.2">
      <c r="A2" s="526" t="s">
        <v>79</v>
      </c>
      <c r="B2" s="527"/>
      <c r="C2" s="527"/>
      <c r="D2" s="527"/>
      <c r="E2" s="527"/>
      <c r="F2" s="527"/>
      <c r="G2" s="527"/>
      <c r="H2" s="527"/>
      <c r="I2" s="527"/>
      <c r="J2" s="527"/>
      <c r="K2" s="527"/>
      <c r="L2" s="527"/>
      <c r="M2" s="527"/>
      <c r="N2" s="527"/>
      <c r="O2" s="527"/>
      <c r="P2" s="527"/>
      <c r="Q2" s="527"/>
      <c r="R2" s="92"/>
      <c r="S2" s="92"/>
      <c r="T2" s="92"/>
      <c r="U2" s="92"/>
    </row>
    <row r="3" spans="1:24" ht="14.25" customHeight="1" x14ac:dyDescent="0.2">
      <c r="A3" s="526" t="s">
        <v>204</v>
      </c>
      <c r="B3" s="527"/>
      <c r="C3" s="527"/>
      <c r="D3" s="527"/>
      <c r="E3" s="527"/>
      <c r="F3" s="527"/>
      <c r="G3" s="527"/>
      <c r="H3" s="527"/>
      <c r="I3" s="527"/>
      <c r="J3" s="527"/>
      <c r="K3" s="527"/>
      <c r="L3" s="527"/>
      <c r="M3" s="527"/>
      <c r="N3" s="527"/>
      <c r="O3" s="527"/>
      <c r="P3" s="527"/>
      <c r="Q3" s="527"/>
      <c r="R3" s="527"/>
      <c r="S3" s="527"/>
      <c r="T3" s="527"/>
      <c r="U3" s="93"/>
    </row>
    <row r="4" spans="1:24" ht="13.5" customHeight="1" x14ac:dyDescent="0.2">
      <c r="A4" s="528" t="s">
        <v>1</v>
      </c>
      <c r="B4" s="529"/>
      <c r="C4" s="529"/>
      <c r="D4" s="529"/>
      <c r="E4" s="529"/>
      <c r="F4" s="529"/>
      <c r="G4" s="529"/>
      <c r="H4" s="529"/>
      <c r="I4" s="529"/>
      <c r="J4" s="529"/>
      <c r="K4" s="529"/>
      <c r="L4" s="529"/>
      <c r="M4" s="529"/>
      <c r="N4" s="529"/>
      <c r="O4" s="529"/>
      <c r="P4" s="529"/>
      <c r="Q4" s="529"/>
      <c r="R4" s="529"/>
      <c r="S4" s="529"/>
      <c r="T4" s="529"/>
      <c r="U4" s="94"/>
    </row>
    <row r="5" spans="1:24" ht="14.25" customHeight="1" x14ac:dyDescent="0.2">
      <c r="A5" s="530" t="s">
        <v>196</v>
      </c>
      <c r="B5" s="531"/>
      <c r="C5" s="531"/>
      <c r="D5" s="531"/>
      <c r="E5" s="531"/>
      <c r="F5" s="531"/>
      <c r="G5" s="531"/>
      <c r="H5" s="531"/>
      <c r="I5" s="531"/>
      <c r="J5" s="531"/>
      <c r="K5" s="531"/>
      <c r="L5" s="531"/>
      <c r="M5" s="531"/>
      <c r="N5" s="531"/>
      <c r="O5" s="531"/>
      <c r="P5" s="531"/>
      <c r="Q5" s="531"/>
      <c r="R5" s="532"/>
      <c r="S5" s="532"/>
      <c r="T5" s="532"/>
      <c r="U5" s="94"/>
    </row>
    <row r="6" spans="1:24" ht="18" x14ac:dyDescent="0.2">
      <c r="A6" s="533" t="s">
        <v>220</v>
      </c>
      <c r="B6" s="533"/>
      <c r="C6" s="533"/>
      <c r="D6" s="533"/>
      <c r="E6" s="533"/>
      <c r="F6" s="533"/>
      <c r="G6" s="533"/>
      <c r="H6" s="533"/>
      <c r="I6" s="533"/>
      <c r="J6" s="533"/>
      <c r="K6" s="533"/>
      <c r="L6" s="533"/>
      <c r="M6" s="533"/>
      <c r="N6" s="533"/>
      <c r="O6" s="533"/>
      <c r="P6" s="534"/>
      <c r="Q6" s="82"/>
      <c r="R6" s="535" t="s">
        <v>184</v>
      </c>
      <c r="S6" s="533"/>
      <c r="T6" s="533"/>
      <c r="U6" s="534"/>
      <c r="V6" s="26"/>
    </row>
    <row r="7" spans="1:24" ht="30" customHeight="1" x14ac:dyDescent="0.2">
      <c r="A7" s="517" t="s">
        <v>2</v>
      </c>
      <c r="B7" s="522" t="s">
        <v>3</v>
      </c>
      <c r="C7" s="523"/>
      <c r="D7" s="523"/>
      <c r="E7" s="523"/>
      <c r="F7" s="523"/>
      <c r="G7" s="523"/>
      <c r="H7" s="523"/>
      <c r="I7" s="523"/>
      <c r="J7" s="523"/>
      <c r="K7" s="523"/>
      <c r="L7" s="523"/>
      <c r="M7" s="523"/>
      <c r="N7" s="523"/>
      <c r="O7" s="523"/>
      <c r="P7" s="524"/>
      <c r="Q7" s="24"/>
      <c r="R7" s="31"/>
      <c r="S7" s="31"/>
      <c r="T7" s="31"/>
      <c r="U7" s="32"/>
    </row>
    <row r="8" spans="1:24" ht="25.5" customHeight="1" x14ac:dyDescent="0.2">
      <c r="A8" s="518"/>
      <c r="B8" s="519" t="s">
        <v>80</v>
      </c>
      <c r="C8" s="20"/>
      <c r="D8" s="520" t="s">
        <v>4</v>
      </c>
      <c r="E8" s="22"/>
      <c r="F8" s="536" t="s">
        <v>5</v>
      </c>
      <c r="G8" s="537"/>
      <c r="H8" s="538"/>
      <c r="I8" s="20"/>
      <c r="J8" s="521" t="s">
        <v>81</v>
      </c>
      <c r="K8" s="521"/>
      <c r="L8" s="521"/>
      <c r="M8" s="22"/>
      <c r="N8" s="521" t="s">
        <v>6</v>
      </c>
      <c r="O8" s="22"/>
      <c r="P8" s="521" t="s">
        <v>7</v>
      </c>
      <c r="Q8" s="22"/>
      <c r="R8" s="521" t="s">
        <v>8</v>
      </c>
      <c r="S8" s="521"/>
      <c r="T8" s="521"/>
      <c r="U8" s="521"/>
    </row>
    <row r="9" spans="1:24" ht="27.75" customHeight="1" x14ac:dyDescent="0.2">
      <c r="A9" s="518"/>
      <c r="B9" s="519"/>
      <c r="C9" s="21"/>
      <c r="D9" s="520"/>
      <c r="E9" s="23"/>
      <c r="F9" s="33" t="s">
        <v>9</v>
      </c>
      <c r="G9" s="33" t="s">
        <v>10</v>
      </c>
      <c r="H9" s="33" t="s">
        <v>11</v>
      </c>
      <c r="I9" s="21"/>
      <c r="J9" s="33" t="s">
        <v>9</v>
      </c>
      <c r="K9" s="33" t="s">
        <v>10</v>
      </c>
      <c r="L9" s="33" t="s">
        <v>11</v>
      </c>
      <c r="M9" s="23"/>
      <c r="N9" s="517"/>
      <c r="O9" s="23"/>
      <c r="P9" s="517"/>
      <c r="Q9" s="23"/>
      <c r="R9" s="33" t="s">
        <v>9</v>
      </c>
      <c r="S9" s="33" t="s">
        <v>10</v>
      </c>
      <c r="T9" s="33" t="s">
        <v>11</v>
      </c>
      <c r="U9" s="191" t="s">
        <v>173</v>
      </c>
    </row>
    <row r="10" spans="1:24" s="8" customFormat="1" ht="6" customHeight="1" thickBot="1" x14ac:dyDescent="0.45">
      <c r="A10" s="514"/>
      <c r="B10" s="515"/>
      <c r="C10" s="515"/>
      <c r="D10" s="515"/>
      <c r="E10" s="515"/>
      <c r="F10" s="515"/>
      <c r="G10" s="515"/>
      <c r="H10" s="515"/>
      <c r="I10" s="515"/>
      <c r="J10" s="515"/>
      <c r="K10" s="515"/>
      <c r="L10" s="515"/>
      <c r="M10" s="515"/>
      <c r="N10" s="515"/>
      <c r="O10" s="515"/>
      <c r="P10" s="515"/>
      <c r="Q10" s="515"/>
      <c r="R10" s="515"/>
      <c r="S10" s="515"/>
      <c r="T10" s="515"/>
      <c r="U10" s="516"/>
      <c r="X10"/>
    </row>
    <row r="11" spans="1:24" s="8" customFormat="1" ht="13.5" customHeight="1" x14ac:dyDescent="0.2">
      <c r="A11" s="110" t="str">
        <f>'FRACCIÓN I 2017'!A11</f>
        <v/>
      </c>
      <c r="B11" s="261"/>
      <c r="C11" s="261"/>
      <c r="D11" s="262"/>
      <c r="E11" s="50"/>
      <c r="F11" s="59"/>
      <c r="G11" s="59"/>
      <c r="H11" s="59"/>
      <c r="I11" s="51"/>
      <c r="J11" s="59"/>
      <c r="K11" s="59"/>
      <c r="L11" s="59"/>
      <c r="M11" s="51"/>
      <c r="N11" s="52"/>
      <c r="O11" s="51"/>
      <c r="P11" s="48"/>
      <c r="Q11" s="47"/>
      <c r="R11" s="51">
        <f t="shared" ref="R11:R49" si="0">F11*J11</f>
        <v>0</v>
      </c>
      <c r="S11" s="51">
        <f t="shared" ref="S11:S49" si="1">G11*K11</f>
        <v>0</v>
      </c>
      <c r="T11" s="51">
        <f t="shared" ref="T11:T49" si="2">H11*L11</f>
        <v>0</v>
      </c>
      <c r="U11" s="56">
        <f t="shared" ref="U11:U49" si="3">R11+S11+T11</f>
        <v>0</v>
      </c>
      <c r="W11" s="227"/>
      <c r="X11" s="227"/>
    </row>
    <row r="12" spans="1:24" s="8" customFormat="1" x14ac:dyDescent="0.2">
      <c r="A12" s="29" t="s">
        <v>215</v>
      </c>
      <c r="B12" s="263"/>
      <c r="C12" s="264"/>
      <c r="D12" s="265"/>
      <c r="E12" s="53"/>
      <c r="F12" s="58"/>
      <c r="G12" s="58"/>
      <c r="H12" s="58"/>
      <c r="I12" s="55"/>
      <c r="J12" s="58"/>
      <c r="K12" s="58"/>
      <c r="L12" s="58"/>
      <c r="M12" s="55"/>
      <c r="N12" s="55"/>
      <c r="O12" s="55"/>
      <c r="P12" s="46"/>
      <c r="Q12" s="49"/>
      <c r="R12" s="54">
        <f t="shared" si="0"/>
        <v>0</v>
      </c>
      <c r="S12" s="54">
        <f t="shared" si="1"/>
        <v>0</v>
      </c>
      <c r="T12" s="54">
        <f t="shared" si="2"/>
        <v>0</v>
      </c>
      <c r="U12" s="57">
        <f t="shared" si="3"/>
        <v>0</v>
      </c>
      <c r="W12" s="227"/>
      <c r="X12" s="227"/>
    </row>
    <row r="13" spans="1:24" s="8" customFormat="1" x14ac:dyDescent="0.2">
      <c r="A13" s="29" t="s">
        <v>215</v>
      </c>
      <c r="B13" s="263"/>
      <c r="C13" s="264"/>
      <c r="D13" s="265"/>
      <c r="E13" s="53"/>
      <c r="F13" s="58"/>
      <c r="G13" s="58"/>
      <c r="H13" s="58"/>
      <c r="I13" s="55"/>
      <c r="J13" s="58"/>
      <c r="K13" s="58"/>
      <c r="L13" s="58"/>
      <c r="M13" s="55"/>
      <c r="N13" s="55"/>
      <c r="O13" s="55"/>
      <c r="P13" s="46"/>
      <c r="Q13" s="49"/>
      <c r="R13" s="54">
        <f t="shared" si="0"/>
        <v>0</v>
      </c>
      <c r="S13" s="54">
        <f t="shared" si="1"/>
        <v>0</v>
      </c>
      <c r="T13" s="54">
        <f t="shared" si="2"/>
        <v>0</v>
      </c>
      <c r="U13" s="57">
        <f t="shared" si="3"/>
        <v>0</v>
      </c>
      <c r="W13" s="227"/>
      <c r="X13" s="227"/>
    </row>
    <row r="14" spans="1:24" s="8" customFormat="1" x14ac:dyDescent="0.2">
      <c r="A14" s="29" t="s">
        <v>215</v>
      </c>
      <c r="B14" s="263"/>
      <c r="C14" s="264"/>
      <c r="D14" s="265"/>
      <c r="E14" s="53"/>
      <c r="F14" s="58"/>
      <c r="G14" s="58"/>
      <c r="H14" s="58"/>
      <c r="I14" s="55"/>
      <c r="J14" s="58"/>
      <c r="K14" s="58"/>
      <c r="L14" s="58"/>
      <c r="M14" s="55"/>
      <c r="N14" s="55"/>
      <c r="O14" s="55"/>
      <c r="P14" s="46"/>
      <c r="Q14" s="49"/>
      <c r="R14" s="54">
        <f t="shared" si="0"/>
        <v>0</v>
      </c>
      <c r="S14" s="54">
        <f t="shared" si="1"/>
        <v>0</v>
      </c>
      <c r="T14" s="54">
        <f t="shared" si="2"/>
        <v>0</v>
      </c>
      <c r="U14" s="57">
        <f t="shared" si="3"/>
        <v>0</v>
      </c>
      <c r="W14" s="227"/>
      <c r="X14" s="227"/>
    </row>
    <row r="15" spans="1:24" s="8" customFormat="1" x14ac:dyDescent="0.2">
      <c r="A15" s="29" t="s">
        <v>215</v>
      </c>
      <c r="B15" s="263"/>
      <c r="C15" s="264"/>
      <c r="D15" s="265"/>
      <c r="E15" s="53"/>
      <c r="F15" s="58"/>
      <c r="G15" s="58"/>
      <c r="H15" s="58"/>
      <c r="I15" s="55"/>
      <c r="J15" s="58"/>
      <c r="K15" s="58"/>
      <c r="L15" s="58"/>
      <c r="M15" s="55"/>
      <c r="N15" s="55"/>
      <c r="O15" s="55"/>
      <c r="P15" s="46"/>
      <c r="Q15" s="49"/>
      <c r="R15" s="54">
        <f t="shared" si="0"/>
        <v>0</v>
      </c>
      <c r="S15" s="54">
        <f t="shared" si="1"/>
        <v>0</v>
      </c>
      <c r="T15" s="54">
        <f t="shared" si="2"/>
        <v>0</v>
      </c>
      <c r="U15" s="57">
        <f t="shared" si="3"/>
        <v>0</v>
      </c>
      <c r="W15" s="227"/>
      <c r="X15" s="227"/>
    </row>
    <row r="16" spans="1:24" s="8" customFormat="1" x14ac:dyDescent="0.2">
      <c r="A16" s="29" t="s">
        <v>215</v>
      </c>
      <c r="B16" s="263"/>
      <c r="C16" s="264"/>
      <c r="D16" s="265"/>
      <c r="E16" s="53"/>
      <c r="F16" s="58"/>
      <c r="G16" s="58"/>
      <c r="H16" s="58"/>
      <c r="I16" s="55"/>
      <c r="J16" s="58"/>
      <c r="K16" s="58"/>
      <c r="L16" s="58"/>
      <c r="M16" s="55"/>
      <c r="N16" s="55"/>
      <c r="O16" s="55"/>
      <c r="P16" s="46"/>
      <c r="Q16" s="49"/>
      <c r="R16" s="54">
        <f t="shared" si="0"/>
        <v>0</v>
      </c>
      <c r="S16" s="54">
        <f t="shared" si="1"/>
        <v>0</v>
      </c>
      <c r="T16" s="54">
        <f t="shared" si="2"/>
        <v>0</v>
      </c>
      <c r="U16" s="57">
        <f t="shared" si="3"/>
        <v>0</v>
      </c>
      <c r="W16" s="227"/>
      <c r="X16" s="227"/>
    </row>
    <row r="17" spans="1:24" s="8" customFormat="1" x14ac:dyDescent="0.2">
      <c r="A17" s="29" t="s">
        <v>215</v>
      </c>
      <c r="B17" s="263"/>
      <c r="C17" s="264"/>
      <c r="D17" s="265"/>
      <c r="E17" s="53"/>
      <c r="F17" s="58"/>
      <c r="G17" s="58"/>
      <c r="H17" s="58"/>
      <c r="I17" s="55"/>
      <c r="J17" s="58"/>
      <c r="K17" s="58"/>
      <c r="L17" s="58"/>
      <c r="M17" s="55"/>
      <c r="N17" s="55"/>
      <c r="O17" s="55"/>
      <c r="P17" s="46"/>
      <c r="Q17" s="49"/>
      <c r="R17" s="54">
        <f t="shared" si="0"/>
        <v>0</v>
      </c>
      <c r="S17" s="54">
        <f t="shared" si="1"/>
        <v>0</v>
      </c>
      <c r="T17" s="54">
        <f t="shared" si="2"/>
        <v>0</v>
      </c>
      <c r="U17" s="57">
        <f t="shared" si="3"/>
        <v>0</v>
      </c>
      <c r="W17" s="227"/>
      <c r="X17" s="227"/>
    </row>
    <row r="18" spans="1:24" s="8" customFormat="1" x14ac:dyDescent="0.2">
      <c r="A18" s="29" t="s">
        <v>215</v>
      </c>
      <c r="B18" s="263"/>
      <c r="C18" s="264"/>
      <c r="D18" s="265"/>
      <c r="E18" s="53"/>
      <c r="F18" s="58"/>
      <c r="G18" s="58"/>
      <c r="H18" s="58"/>
      <c r="I18" s="55"/>
      <c r="J18" s="58"/>
      <c r="K18" s="58"/>
      <c r="L18" s="58"/>
      <c r="M18" s="55"/>
      <c r="N18" s="55"/>
      <c r="O18" s="55"/>
      <c r="P18" s="46"/>
      <c r="Q18" s="49"/>
      <c r="R18" s="54">
        <f t="shared" si="0"/>
        <v>0</v>
      </c>
      <c r="S18" s="54">
        <f t="shared" si="1"/>
        <v>0</v>
      </c>
      <c r="T18" s="54">
        <f t="shared" si="2"/>
        <v>0</v>
      </c>
      <c r="U18" s="57">
        <f t="shared" si="3"/>
        <v>0</v>
      </c>
      <c r="W18" s="227"/>
      <c r="X18" s="227"/>
    </row>
    <row r="19" spans="1:24" s="8" customFormat="1" x14ac:dyDescent="0.2">
      <c r="A19" s="29" t="s">
        <v>215</v>
      </c>
      <c r="B19" s="263"/>
      <c r="C19" s="264"/>
      <c r="D19" s="265"/>
      <c r="E19" s="53"/>
      <c r="F19" s="58"/>
      <c r="G19" s="58"/>
      <c r="H19" s="58"/>
      <c r="I19" s="55"/>
      <c r="J19" s="58"/>
      <c r="K19" s="58"/>
      <c r="L19" s="58"/>
      <c r="M19" s="55"/>
      <c r="N19" s="55"/>
      <c r="O19" s="55"/>
      <c r="P19" s="46"/>
      <c r="Q19" s="49"/>
      <c r="R19" s="54">
        <f t="shared" si="0"/>
        <v>0</v>
      </c>
      <c r="S19" s="54">
        <f t="shared" si="1"/>
        <v>0</v>
      </c>
      <c r="T19" s="54">
        <f t="shared" si="2"/>
        <v>0</v>
      </c>
      <c r="U19" s="57">
        <f t="shared" si="3"/>
        <v>0</v>
      </c>
      <c r="W19" s="227"/>
      <c r="X19" s="227"/>
    </row>
    <row r="20" spans="1:24" s="8" customFormat="1" x14ac:dyDescent="0.2">
      <c r="A20" s="29" t="s">
        <v>215</v>
      </c>
      <c r="B20" s="263"/>
      <c r="C20" s="264"/>
      <c r="D20" s="265"/>
      <c r="E20" s="53"/>
      <c r="F20" s="58"/>
      <c r="G20" s="58"/>
      <c r="H20" s="58"/>
      <c r="I20" s="55"/>
      <c r="J20" s="58"/>
      <c r="K20" s="58"/>
      <c r="L20" s="58"/>
      <c r="M20" s="55"/>
      <c r="N20" s="55"/>
      <c r="O20" s="55"/>
      <c r="P20" s="46"/>
      <c r="Q20" s="49"/>
      <c r="R20" s="54">
        <f t="shared" si="0"/>
        <v>0</v>
      </c>
      <c r="S20" s="54">
        <f t="shared" si="1"/>
        <v>0</v>
      </c>
      <c r="T20" s="54">
        <f t="shared" si="2"/>
        <v>0</v>
      </c>
      <c r="U20" s="57">
        <f t="shared" si="3"/>
        <v>0</v>
      </c>
      <c r="W20" s="227"/>
      <c r="X20" s="227"/>
    </row>
    <row r="21" spans="1:24" s="8" customFormat="1" x14ac:dyDescent="0.2">
      <c r="A21" s="29" t="s">
        <v>215</v>
      </c>
      <c r="B21" s="263"/>
      <c r="C21" s="264"/>
      <c r="D21" s="265"/>
      <c r="E21" s="53"/>
      <c r="F21" s="58"/>
      <c r="G21" s="58"/>
      <c r="H21" s="58"/>
      <c r="I21" s="55"/>
      <c r="J21" s="58"/>
      <c r="K21" s="58"/>
      <c r="L21" s="58"/>
      <c r="M21" s="55"/>
      <c r="N21" s="55"/>
      <c r="O21" s="55"/>
      <c r="P21" s="46"/>
      <c r="Q21" s="49"/>
      <c r="R21" s="54">
        <f t="shared" si="0"/>
        <v>0</v>
      </c>
      <c r="S21" s="54">
        <f t="shared" si="1"/>
        <v>0</v>
      </c>
      <c r="T21" s="54">
        <f t="shared" si="2"/>
        <v>0</v>
      </c>
      <c r="U21" s="57">
        <f t="shared" si="3"/>
        <v>0</v>
      </c>
      <c r="W21" s="227"/>
      <c r="X21" s="227"/>
    </row>
    <row r="22" spans="1:24" s="8" customFormat="1" x14ac:dyDescent="0.2">
      <c r="A22" s="29" t="s">
        <v>215</v>
      </c>
      <c r="B22" s="263"/>
      <c r="C22" s="264"/>
      <c r="D22" s="265"/>
      <c r="E22" s="53"/>
      <c r="F22" s="58"/>
      <c r="G22" s="58"/>
      <c r="H22" s="58"/>
      <c r="I22" s="55"/>
      <c r="J22" s="58"/>
      <c r="K22" s="58"/>
      <c r="L22" s="58"/>
      <c r="M22" s="55"/>
      <c r="N22" s="55"/>
      <c r="O22" s="55"/>
      <c r="P22" s="46"/>
      <c r="Q22" s="49"/>
      <c r="R22" s="54">
        <f t="shared" si="0"/>
        <v>0</v>
      </c>
      <c r="S22" s="54">
        <f t="shared" si="1"/>
        <v>0</v>
      </c>
      <c r="T22" s="54">
        <f t="shared" si="2"/>
        <v>0</v>
      </c>
      <c r="U22" s="57">
        <f t="shared" si="3"/>
        <v>0</v>
      </c>
      <c r="W22" s="227"/>
      <c r="X22" s="227"/>
    </row>
    <row r="23" spans="1:24" s="8" customFormat="1" x14ac:dyDescent="0.2">
      <c r="A23" s="29" t="s">
        <v>215</v>
      </c>
      <c r="B23" s="263"/>
      <c r="C23" s="264"/>
      <c r="D23" s="265"/>
      <c r="E23" s="53"/>
      <c r="F23" s="58"/>
      <c r="G23" s="58"/>
      <c r="H23" s="58"/>
      <c r="I23" s="55"/>
      <c r="J23" s="58"/>
      <c r="K23" s="58"/>
      <c r="L23" s="58"/>
      <c r="M23" s="55"/>
      <c r="N23" s="55"/>
      <c r="O23" s="55"/>
      <c r="P23" s="46"/>
      <c r="Q23" s="49"/>
      <c r="R23" s="54">
        <f t="shared" si="0"/>
        <v>0</v>
      </c>
      <c r="S23" s="54">
        <f t="shared" si="1"/>
        <v>0</v>
      </c>
      <c r="T23" s="54">
        <f t="shared" si="2"/>
        <v>0</v>
      </c>
      <c r="U23" s="57">
        <f t="shared" si="3"/>
        <v>0</v>
      </c>
      <c r="W23" s="227"/>
      <c r="X23" s="227"/>
    </row>
    <row r="24" spans="1:24" s="8" customFormat="1" x14ac:dyDescent="0.2">
      <c r="A24" s="29" t="s">
        <v>215</v>
      </c>
      <c r="B24" s="263"/>
      <c r="C24" s="264"/>
      <c r="D24" s="265"/>
      <c r="E24" s="53"/>
      <c r="F24" s="58"/>
      <c r="G24" s="58"/>
      <c r="H24" s="58"/>
      <c r="I24" s="55"/>
      <c r="J24" s="58"/>
      <c r="K24" s="58"/>
      <c r="L24" s="58"/>
      <c r="M24" s="55"/>
      <c r="N24" s="55"/>
      <c r="O24" s="55"/>
      <c r="P24" s="46"/>
      <c r="Q24" s="49"/>
      <c r="R24" s="54">
        <f t="shared" si="0"/>
        <v>0</v>
      </c>
      <c r="S24" s="54">
        <f t="shared" si="1"/>
        <v>0</v>
      </c>
      <c r="T24" s="54">
        <f t="shared" si="2"/>
        <v>0</v>
      </c>
      <c r="U24" s="57">
        <f t="shared" si="3"/>
        <v>0</v>
      </c>
      <c r="W24" s="227"/>
      <c r="X24" s="227"/>
    </row>
    <row r="25" spans="1:24" s="8" customFormat="1" x14ac:dyDescent="0.2">
      <c r="A25" s="29" t="s">
        <v>215</v>
      </c>
      <c r="B25" s="263"/>
      <c r="C25" s="264"/>
      <c r="D25" s="265"/>
      <c r="E25" s="53"/>
      <c r="F25" s="58"/>
      <c r="G25" s="58"/>
      <c r="H25" s="58"/>
      <c r="I25" s="55"/>
      <c r="J25" s="58"/>
      <c r="K25" s="58"/>
      <c r="L25" s="58"/>
      <c r="M25" s="55"/>
      <c r="N25" s="55"/>
      <c r="O25" s="55"/>
      <c r="P25" s="46"/>
      <c r="Q25" s="49"/>
      <c r="R25" s="54">
        <f t="shared" si="0"/>
        <v>0</v>
      </c>
      <c r="S25" s="54">
        <f t="shared" si="1"/>
        <v>0</v>
      </c>
      <c r="T25" s="54">
        <f t="shared" si="2"/>
        <v>0</v>
      </c>
      <c r="U25" s="57">
        <f t="shared" si="3"/>
        <v>0</v>
      </c>
      <c r="W25" s="227"/>
      <c r="X25" s="227"/>
    </row>
    <row r="26" spans="1:24" s="8" customFormat="1" x14ac:dyDescent="0.2">
      <c r="A26" s="29" t="s">
        <v>215</v>
      </c>
      <c r="B26" s="263"/>
      <c r="C26" s="264"/>
      <c r="D26" s="265"/>
      <c r="E26" s="53"/>
      <c r="F26" s="58"/>
      <c r="G26" s="58"/>
      <c r="H26" s="58"/>
      <c r="I26" s="55"/>
      <c r="J26" s="58"/>
      <c r="K26" s="58"/>
      <c r="L26" s="58"/>
      <c r="M26" s="55"/>
      <c r="N26" s="55"/>
      <c r="O26" s="55"/>
      <c r="P26" s="46"/>
      <c r="Q26" s="49"/>
      <c r="R26" s="54">
        <f t="shared" si="0"/>
        <v>0</v>
      </c>
      <c r="S26" s="54">
        <f t="shared" si="1"/>
        <v>0</v>
      </c>
      <c r="T26" s="54">
        <f t="shared" si="2"/>
        <v>0</v>
      </c>
      <c r="U26" s="57">
        <f t="shared" si="3"/>
        <v>0</v>
      </c>
      <c r="W26" s="227"/>
      <c r="X26" s="227"/>
    </row>
    <row r="27" spans="1:24" s="8" customFormat="1" x14ac:dyDescent="0.2">
      <c r="A27" s="29" t="s">
        <v>215</v>
      </c>
      <c r="B27" s="263"/>
      <c r="C27" s="264"/>
      <c r="D27" s="265"/>
      <c r="E27" s="53"/>
      <c r="F27" s="58"/>
      <c r="G27" s="58"/>
      <c r="H27" s="58"/>
      <c r="I27" s="55"/>
      <c r="J27" s="58"/>
      <c r="K27" s="58"/>
      <c r="L27" s="58"/>
      <c r="M27" s="55"/>
      <c r="N27" s="55"/>
      <c r="O27" s="55"/>
      <c r="P27" s="46"/>
      <c r="Q27" s="49"/>
      <c r="R27" s="54">
        <f t="shared" si="0"/>
        <v>0</v>
      </c>
      <c r="S27" s="54">
        <f t="shared" si="1"/>
        <v>0</v>
      </c>
      <c r="T27" s="54">
        <f t="shared" si="2"/>
        <v>0</v>
      </c>
      <c r="U27" s="57">
        <f t="shared" si="3"/>
        <v>0</v>
      </c>
      <c r="W27" s="227"/>
      <c r="X27" s="227"/>
    </row>
    <row r="28" spans="1:24" s="8" customFormat="1" x14ac:dyDescent="0.2">
      <c r="A28" s="29" t="s">
        <v>215</v>
      </c>
      <c r="B28" s="263"/>
      <c r="C28" s="264"/>
      <c r="D28" s="265"/>
      <c r="E28" s="53"/>
      <c r="F28" s="58"/>
      <c r="G28" s="58"/>
      <c r="H28" s="58"/>
      <c r="I28" s="55"/>
      <c r="J28" s="58"/>
      <c r="K28" s="58"/>
      <c r="L28" s="58"/>
      <c r="M28" s="55"/>
      <c r="N28" s="55"/>
      <c r="O28" s="55"/>
      <c r="P28" s="46"/>
      <c r="Q28" s="49"/>
      <c r="R28" s="54">
        <f t="shared" si="0"/>
        <v>0</v>
      </c>
      <c r="S28" s="54">
        <f t="shared" si="1"/>
        <v>0</v>
      </c>
      <c r="T28" s="54">
        <f t="shared" si="2"/>
        <v>0</v>
      </c>
      <c r="U28" s="57">
        <f t="shared" si="3"/>
        <v>0</v>
      </c>
      <c r="W28" s="227"/>
      <c r="X28" s="227"/>
    </row>
    <row r="29" spans="1:24" s="8" customFormat="1" x14ac:dyDescent="0.2">
      <c r="A29" s="29" t="s">
        <v>215</v>
      </c>
      <c r="B29" s="263"/>
      <c r="C29" s="264"/>
      <c r="D29" s="265"/>
      <c r="E29" s="53"/>
      <c r="F29" s="58"/>
      <c r="G29" s="58"/>
      <c r="H29" s="58"/>
      <c r="I29" s="55"/>
      <c r="J29" s="58"/>
      <c r="K29" s="58"/>
      <c r="L29" s="58"/>
      <c r="M29" s="55"/>
      <c r="N29" s="55"/>
      <c r="O29" s="55"/>
      <c r="P29" s="46"/>
      <c r="Q29" s="49"/>
      <c r="R29" s="54">
        <f t="shared" si="0"/>
        <v>0</v>
      </c>
      <c r="S29" s="54">
        <f t="shared" si="1"/>
        <v>0</v>
      </c>
      <c r="T29" s="54">
        <f t="shared" si="2"/>
        <v>0</v>
      </c>
      <c r="U29" s="57">
        <f t="shared" si="3"/>
        <v>0</v>
      </c>
      <c r="W29" s="227"/>
      <c r="X29" s="227"/>
    </row>
    <row r="30" spans="1:24" s="8" customFormat="1" x14ac:dyDescent="0.2">
      <c r="A30" s="29" t="s">
        <v>215</v>
      </c>
      <c r="B30" s="263"/>
      <c r="C30" s="264"/>
      <c r="D30" s="265"/>
      <c r="E30" s="53"/>
      <c r="F30" s="58"/>
      <c r="G30" s="58"/>
      <c r="H30" s="58"/>
      <c r="I30" s="55"/>
      <c r="J30" s="58"/>
      <c r="K30" s="58"/>
      <c r="L30" s="58"/>
      <c r="M30" s="55"/>
      <c r="N30" s="55"/>
      <c r="O30" s="55"/>
      <c r="P30" s="46"/>
      <c r="Q30" s="49"/>
      <c r="R30" s="54">
        <f t="shared" si="0"/>
        <v>0</v>
      </c>
      <c r="S30" s="54">
        <f t="shared" si="1"/>
        <v>0</v>
      </c>
      <c r="T30" s="54">
        <f t="shared" si="2"/>
        <v>0</v>
      </c>
      <c r="U30" s="57">
        <f t="shared" si="3"/>
        <v>0</v>
      </c>
      <c r="W30" s="227"/>
      <c r="X30" s="227"/>
    </row>
    <row r="31" spans="1:24" s="8" customFormat="1" x14ac:dyDescent="0.2">
      <c r="A31" s="29" t="s">
        <v>215</v>
      </c>
      <c r="B31" s="263"/>
      <c r="C31" s="264"/>
      <c r="D31" s="265"/>
      <c r="E31" s="53"/>
      <c r="F31" s="58"/>
      <c r="G31" s="58"/>
      <c r="H31" s="58"/>
      <c r="I31" s="55"/>
      <c r="J31" s="58"/>
      <c r="K31" s="58"/>
      <c r="L31" s="58"/>
      <c r="M31" s="55"/>
      <c r="N31" s="55"/>
      <c r="O31" s="55"/>
      <c r="P31" s="46"/>
      <c r="Q31" s="49"/>
      <c r="R31" s="54">
        <f t="shared" si="0"/>
        <v>0</v>
      </c>
      <c r="S31" s="54">
        <f t="shared" si="1"/>
        <v>0</v>
      </c>
      <c r="T31" s="54">
        <f t="shared" si="2"/>
        <v>0</v>
      </c>
      <c r="U31" s="57">
        <f t="shared" si="3"/>
        <v>0</v>
      </c>
      <c r="W31" s="227"/>
      <c r="X31" s="227"/>
    </row>
    <row r="32" spans="1:24" s="8" customFormat="1" x14ac:dyDescent="0.2">
      <c r="A32" s="29" t="s">
        <v>215</v>
      </c>
      <c r="B32" s="263"/>
      <c r="C32" s="264"/>
      <c r="D32" s="265"/>
      <c r="E32" s="53"/>
      <c r="F32" s="58"/>
      <c r="G32" s="58"/>
      <c r="H32" s="58"/>
      <c r="I32" s="55"/>
      <c r="J32" s="58"/>
      <c r="K32" s="58"/>
      <c r="L32" s="58"/>
      <c r="M32" s="55"/>
      <c r="N32" s="55"/>
      <c r="O32" s="55"/>
      <c r="P32" s="46"/>
      <c r="Q32" s="49"/>
      <c r="R32" s="54">
        <f t="shared" si="0"/>
        <v>0</v>
      </c>
      <c r="S32" s="54">
        <f t="shared" si="1"/>
        <v>0</v>
      </c>
      <c r="T32" s="54">
        <f t="shared" si="2"/>
        <v>0</v>
      </c>
      <c r="U32" s="57">
        <f t="shared" si="3"/>
        <v>0</v>
      </c>
      <c r="W32" s="227"/>
      <c r="X32" s="227"/>
    </row>
    <row r="33" spans="1:24" s="8" customFormat="1" x14ac:dyDescent="0.2">
      <c r="A33" s="29" t="s">
        <v>215</v>
      </c>
      <c r="B33" s="263"/>
      <c r="C33" s="264"/>
      <c r="D33" s="265"/>
      <c r="E33" s="53"/>
      <c r="F33" s="58"/>
      <c r="G33" s="58"/>
      <c r="H33" s="58"/>
      <c r="I33" s="55"/>
      <c r="J33" s="58"/>
      <c r="K33" s="58"/>
      <c r="L33" s="58"/>
      <c r="M33" s="55"/>
      <c r="N33" s="55"/>
      <c r="O33" s="55"/>
      <c r="P33" s="46"/>
      <c r="Q33" s="49"/>
      <c r="R33" s="54">
        <f t="shared" si="0"/>
        <v>0</v>
      </c>
      <c r="S33" s="54">
        <f t="shared" si="1"/>
        <v>0</v>
      </c>
      <c r="T33" s="54">
        <f t="shared" si="2"/>
        <v>0</v>
      </c>
      <c r="U33" s="57">
        <f t="shared" si="3"/>
        <v>0</v>
      </c>
      <c r="W33" s="227"/>
      <c r="X33" s="227"/>
    </row>
    <row r="34" spans="1:24" s="8" customFormat="1" x14ac:dyDescent="0.2">
      <c r="A34" s="29" t="s">
        <v>215</v>
      </c>
      <c r="B34" s="263"/>
      <c r="C34" s="264"/>
      <c r="D34" s="265"/>
      <c r="E34" s="53"/>
      <c r="F34" s="58"/>
      <c r="G34" s="58"/>
      <c r="H34" s="58"/>
      <c r="I34" s="55"/>
      <c r="J34" s="58"/>
      <c r="K34" s="58"/>
      <c r="L34" s="58"/>
      <c r="M34" s="55"/>
      <c r="N34" s="55"/>
      <c r="O34" s="55"/>
      <c r="P34" s="46"/>
      <c r="Q34" s="49"/>
      <c r="R34" s="54">
        <f t="shared" si="0"/>
        <v>0</v>
      </c>
      <c r="S34" s="54">
        <f t="shared" si="1"/>
        <v>0</v>
      </c>
      <c r="T34" s="54">
        <f t="shared" si="2"/>
        <v>0</v>
      </c>
      <c r="U34" s="57">
        <f t="shared" si="3"/>
        <v>0</v>
      </c>
      <c r="W34" s="227"/>
      <c r="X34" s="227"/>
    </row>
    <row r="35" spans="1:24" s="8" customFormat="1" x14ac:dyDescent="0.2">
      <c r="A35" s="29" t="s">
        <v>215</v>
      </c>
      <c r="B35" s="263"/>
      <c r="C35" s="264"/>
      <c r="D35" s="265"/>
      <c r="E35" s="53"/>
      <c r="F35" s="58"/>
      <c r="G35" s="58"/>
      <c r="H35" s="58"/>
      <c r="I35" s="55"/>
      <c r="J35" s="58"/>
      <c r="K35" s="58"/>
      <c r="L35" s="58"/>
      <c r="M35" s="55"/>
      <c r="N35" s="55"/>
      <c r="O35" s="55"/>
      <c r="P35" s="46"/>
      <c r="Q35" s="49"/>
      <c r="R35" s="54">
        <f t="shared" si="0"/>
        <v>0</v>
      </c>
      <c r="S35" s="54">
        <f t="shared" si="1"/>
        <v>0</v>
      </c>
      <c r="T35" s="54">
        <f t="shared" si="2"/>
        <v>0</v>
      </c>
      <c r="U35" s="57">
        <f t="shared" si="3"/>
        <v>0</v>
      </c>
      <c r="W35" s="227"/>
      <c r="X35" s="227"/>
    </row>
    <row r="36" spans="1:24" s="8" customFormat="1" x14ac:dyDescent="0.2">
      <c r="A36" s="29" t="s">
        <v>215</v>
      </c>
      <c r="B36" s="263"/>
      <c r="C36" s="264"/>
      <c r="D36" s="265"/>
      <c r="E36" s="53"/>
      <c r="F36" s="58"/>
      <c r="G36" s="58"/>
      <c r="H36" s="58"/>
      <c r="I36" s="55"/>
      <c r="J36" s="58"/>
      <c r="K36" s="58"/>
      <c r="L36" s="58"/>
      <c r="M36" s="55"/>
      <c r="N36" s="55"/>
      <c r="O36" s="55"/>
      <c r="P36" s="46"/>
      <c r="Q36" s="49"/>
      <c r="R36" s="54">
        <f t="shared" si="0"/>
        <v>0</v>
      </c>
      <c r="S36" s="54">
        <f t="shared" si="1"/>
        <v>0</v>
      </c>
      <c r="T36" s="54">
        <f t="shared" si="2"/>
        <v>0</v>
      </c>
      <c r="U36" s="57">
        <f t="shared" si="3"/>
        <v>0</v>
      </c>
      <c r="W36" s="227"/>
      <c r="X36" s="227"/>
    </row>
    <row r="37" spans="1:24" s="8" customFormat="1" x14ac:dyDescent="0.2">
      <c r="A37" s="29" t="s">
        <v>215</v>
      </c>
      <c r="B37" s="263"/>
      <c r="C37" s="264"/>
      <c r="D37" s="265"/>
      <c r="E37" s="53"/>
      <c r="F37" s="58"/>
      <c r="G37" s="58"/>
      <c r="H37" s="58"/>
      <c r="I37" s="55"/>
      <c r="J37" s="58"/>
      <c r="K37" s="58"/>
      <c r="L37" s="58"/>
      <c r="M37" s="55"/>
      <c r="N37" s="55"/>
      <c r="O37" s="55"/>
      <c r="P37" s="46"/>
      <c r="Q37" s="49"/>
      <c r="R37" s="54">
        <f t="shared" si="0"/>
        <v>0</v>
      </c>
      <c r="S37" s="54">
        <f t="shared" si="1"/>
        <v>0</v>
      </c>
      <c r="T37" s="54">
        <f t="shared" si="2"/>
        <v>0</v>
      </c>
      <c r="U37" s="57">
        <f t="shared" si="3"/>
        <v>0</v>
      </c>
      <c r="W37" s="227"/>
      <c r="X37" s="227"/>
    </row>
    <row r="38" spans="1:24" s="8" customFormat="1" x14ac:dyDescent="0.2">
      <c r="A38" s="29" t="s">
        <v>215</v>
      </c>
      <c r="B38" s="263"/>
      <c r="C38" s="264"/>
      <c r="D38" s="265"/>
      <c r="E38" s="53"/>
      <c r="F38" s="58"/>
      <c r="G38" s="58"/>
      <c r="H38" s="58"/>
      <c r="I38" s="55"/>
      <c r="J38" s="58"/>
      <c r="K38" s="58"/>
      <c r="L38" s="58"/>
      <c r="M38" s="55"/>
      <c r="N38" s="55"/>
      <c r="O38" s="55"/>
      <c r="P38" s="46"/>
      <c r="Q38" s="49"/>
      <c r="R38" s="54">
        <f t="shared" si="0"/>
        <v>0</v>
      </c>
      <c r="S38" s="54">
        <f t="shared" si="1"/>
        <v>0</v>
      </c>
      <c r="T38" s="54">
        <f t="shared" si="2"/>
        <v>0</v>
      </c>
      <c r="U38" s="57">
        <f t="shared" si="3"/>
        <v>0</v>
      </c>
      <c r="W38" s="227"/>
      <c r="X38" s="227"/>
    </row>
    <row r="39" spans="1:24" s="8" customFormat="1" x14ac:dyDescent="0.2">
      <c r="A39" s="29" t="s">
        <v>215</v>
      </c>
      <c r="B39" s="263"/>
      <c r="C39" s="264"/>
      <c r="D39" s="265"/>
      <c r="E39" s="53"/>
      <c r="F39" s="58"/>
      <c r="G39" s="58"/>
      <c r="H39" s="58"/>
      <c r="I39" s="55"/>
      <c r="J39" s="58"/>
      <c r="K39" s="58"/>
      <c r="L39" s="58"/>
      <c r="M39" s="55"/>
      <c r="N39" s="55"/>
      <c r="O39" s="55"/>
      <c r="P39" s="46"/>
      <c r="Q39" s="49"/>
      <c r="R39" s="54">
        <f t="shared" si="0"/>
        <v>0</v>
      </c>
      <c r="S39" s="54">
        <f t="shared" si="1"/>
        <v>0</v>
      </c>
      <c r="T39" s="54">
        <f t="shared" si="2"/>
        <v>0</v>
      </c>
      <c r="U39" s="57">
        <f t="shared" si="3"/>
        <v>0</v>
      </c>
      <c r="W39" s="227"/>
      <c r="X39" s="227"/>
    </row>
    <row r="40" spans="1:24" s="8" customFormat="1" x14ac:dyDescent="0.2">
      <c r="A40" s="29" t="s">
        <v>215</v>
      </c>
      <c r="B40" s="263"/>
      <c r="C40" s="264"/>
      <c r="D40" s="265"/>
      <c r="E40" s="53"/>
      <c r="F40" s="58"/>
      <c r="G40" s="58"/>
      <c r="H40" s="58"/>
      <c r="I40" s="55"/>
      <c r="J40" s="58"/>
      <c r="K40" s="58"/>
      <c r="L40" s="58"/>
      <c r="M40" s="55"/>
      <c r="N40" s="55"/>
      <c r="O40" s="55"/>
      <c r="P40" s="46"/>
      <c r="Q40" s="49"/>
      <c r="R40" s="54">
        <f t="shared" si="0"/>
        <v>0</v>
      </c>
      <c r="S40" s="54">
        <f t="shared" si="1"/>
        <v>0</v>
      </c>
      <c r="T40" s="54">
        <f t="shared" si="2"/>
        <v>0</v>
      </c>
      <c r="U40" s="57">
        <f t="shared" si="3"/>
        <v>0</v>
      </c>
      <c r="W40" s="227"/>
      <c r="X40" s="227"/>
    </row>
    <row r="41" spans="1:24" s="8" customFormat="1" x14ac:dyDescent="0.2">
      <c r="A41" s="29" t="s">
        <v>215</v>
      </c>
      <c r="B41" s="263"/>
      <c r="C41" s="264"/>
      <c r="D41" s="265"/>
      <c r="E41" s="53"/>
      <c r="F41" s="58"/>
      <c r="G41" s="58"/>
      <c r="H41" s="58"/>
      <c r="I41" s="55"/>
      <c r="J41" s="58"/>
      <c r="K41" s="58"/>
      <c r="L41" s="58"/>
      <c r="M41" s="55"/>
      <c r="N41" s="55"/>
      <c r="O41" s="55"/>
      <c r="P41" s="46"/>
      <c r="Q41" s="49"/>
      <c r="R41" s="54">
        <f t="shared" si="0"/>
        <v>0</v>
      </c>
      <c r="S41" s="54">
        <f t="shared" si="1"/>
        <v>0</v>
      </c>
      <c r="T41" s="54">
        <f t="shared" si="2"/>
        <v>0</v>
      </c>
      <c r="U41" s="57">
        <f t="shared" si="3"/>
        <v>0</v>
      </c>
      <c r="W41" s="227"/>
      <c r="X41" s="227"/>
    </row>
    <row r="42" spans="1:24" s="8" customFormat="1" x14ac:dyDescent="0.2">
      <c r="A42" s="29" t="s">
        <v>215</v>
      </c>
      <c r="B42" s="263"/>
      <c r="C42" s="264"/>
      <c r="D42" s="265"/>
      <c r="E42" s="53"/>
      <c r="F42" s="58"/>
      <c r="G42" s="58"/>
      <c r="H42" s="58"/>
      <c r="I42" s="55"/>
      <c r="J42" s="58"/>
      <c r="K42" s="58"/>
      <c r="L42" s="58"/>
      <c r="M42" s="55"/>
      <c r="N42" s="55"/>
      <c r="O42" s="55"/>
      <c r="P42" s="46"/>
      <c r="Q42" s="49"/>
      <c r="R42" s="54">
        <f t="shared" si="0"/>
        <v>0</v>
      </c>
      <c r="S42" s="54">
        <f t="shared" si="1"/>
        <v>0</v>
      </c>
      <c r="T42" s="54">
        <f t="shared" si="2"/>
        <v>0</v>
      </c>
      <c r="U42" s="57">
        <f t="shared" si="3"/>
        <v>0</v>
      </c>
      <c r="W42" s="227"/>
      <c r="X42" s="227"/>
    </row>
    <row r="43" spans="1:24" s="8" customFormat="1" x14ac:dyDescent="0.2">
      <c r="A43" s="29" t="s">
        <v>215</v>
      </c>
      <c r="B43" s="263"/>
      <c r="C43" s="264"/>
      <c r="D43" s="265"/>
      <c r="E43" s="53"/>
      <c r="F43" s="58"/>
      <c r="G43" s="58"/>
      <c r="H43" s="58"/>
      <c r="I43" s="55"/>
      <c r="J43" s="58"/>
      <c r="K43" s="58"/>
      <c r="L43" s="58"/>
      <c r="M43" s="55"/>
      <c r="N43" s="55"/>
      <c r="O43" s="55"/>
      <c r="P43" s="46"/>
      <c r="Q43" s="49"/>
      <c r="R43" s="54">
        <f t="shared" si="0"/>
        <v>0</v>
      </c>
      <c r="S43" s="54">
        <f t="shared" si="1"/>
        <v>0</v>
      </c>
      <c r="T43" s="54">
        <f t="shared" si="2"/>
        <v>0</v>
      </c>
      <c r="U43" s="57">
        <f t="shared" si="3"/>
        <v>0</v>
      </c>
      <c r="W43" s="227"/>
      <c r="X43" s="227"/>
    </row>
    <row r="44" spans="1:24" s="8" customFormat="1" x14ac:dyDescent="0.2">
      <c r="A44" s="29" t="s">
        <v>215</v>
      </c>
      <c r="B44" s="263"/>
      <c r="C44" s="264"/>
      <c r="D44" s="265"/>
      <c r="E44" s="53"/>
      <c r="F44" s="58"/>
      <c r="G44" s="58"/>
      <c r="H44" s="58"/>
      <c r="I44" s="55"/>
      <c r="J44" s="58"/>
      <c r="K44" s="58"/>
      <c r="L44" s="58"/>
      <c r="M44" s="55"/>
      <c r="N44" s="55"/>
      <c r="O44" s="55"/>
      <c r="P44" s="46"/>
      <c r="Q44" s="49"/>
      <c r="R44" s="54">
        <f t="shared" si="0"/>
        <v>0</v>
      </c>
      <c r="S44" s="54">
        <f t="shared" si="1"/>
        <v>0</v>
      </c>
      <c r="T44" s="54">
        <f t="shared" si="2"/>
        <v>0</v>
      </c>
      <c r="U44" s="57">
        <f t="shared" si="3"/>
        <v>0</v>
      </c>
      <c r="W44" s="227"/>
      <c r="X44" s="227"/>
    </row>
    <row r="45" spans="1:24" s="8" customFormat="1" x14ac:dyDescent="0.2">
      <c r="A45" s="29" t="s">
        <v>215</v>
      </c>
      <c r="B45" s="263"/>
      <c r="C45" s="264"/>
      <c r="D45" s="265"/>
      <c r="E45" s="53"/>
      <c r="F45" s="58"/>
      <c r="G45" s="58"/>
      <c r="H45" s="58"/>
      <c r="I45" s="55"/>
      <c r="J45" s="58"/>
      <c r="K45" s="58"/>
      <c r="L45" s="58"/>
      <c r="M45" s="55"/>
      <c r="N45" s="55"/>
      <c r="O45" s="55"/>
      <c r="P45" s="46"/>
      <c r="Q45" s="49"/>
      <c r="R45" s="54">
        <f t="shared" si="0"/>
        <v>0</v>
      </c>
      <c r="S45" s="54">
        <f t="shared" si="1"/>
        <v>0</v>
      </c>
      <c r="T45" s="54">
        <f t="shared" si="2"/>
        <v>0</v>
      </c>
      <c r="U45" s="57">
        <f t="shared" si="3"/>
        <v>0</v>
      </c>
      <c r="W45" s="227"/>
      <c r="X45" s="227"/>
    </row>
    <row r="46" spans="1:24" s="8" customFormat="1" x14ac:dyDescent="0.2">
      <c r="A46" s="29" t="s">
        <v>215</v>
      </c>
      <c r="B46" s="263"/>
      <c r="C46" s="264"/>
      <c r="D46" s="265"/>
      <c r="E46" s="53"/>
      <c r="F46" s="58"/>
      <c r="G46" s="58"/>
      <c r="H46" s="58"/>
      <c r="I46" s="55"/>
      <c r="J46" s="58"/>
      <c r="K46" s="58"/>
      <c r="L46" s="58"/>
      <c r="M46" s="55"/>
      <c r="N46" s="55"/>
      <c r="O46" s="55"/>
      <c r="P46" s="46"/>
      <c r="Q46" s="49"/>
      <c r="R46" s="54">
        <f t="shared" si="0"/>
        <v>0</v>
      </c>
      <c r="S46" s="54">
        <f t="shared" si="1"/>
        <v>0</v>
      </c>
      <c r="T46" s="54">
        <f t="shared" si="2"/>
        <v>0</v>
      </c>
      <c r="U46" s="57">
        <f t="shared" si="3"/>
        <v>0</v>
      </c>
      <c r="W46" s="227"/>
      <c r="X46" s="227"/>
    </row>
    <row r="47" spans="1:24" s="8" customFormat="1" x14ac:dyDescent="0.2">
      <c r="A47" s="29" t="s">
        <v>215</v>
      </c>
      <c r="B47" s="263"/>
      <c r="C47" s="264"/>
      <c r="D47" s="265"/>
      <c r="E47" s="53"/>
      <c r="F47" s="58"/>
      <c r="G47" s="58"/>
      <c r="H47" s="58"/>
      <c r="I47" s="55"/>
      <c r="J47" s="58"/>
      <c r="K47" s="58"/>
      <c r="L47" s="58"/>
      <c r="M47" s="55"/>
      <c r="N47" s="55"/>
      <c r="O47" s="55"/>
      <c r="P47" s="46"/>
      <c r="Q47" s="49"/>
      <c r="R47" s="54">
        <f t="shared" si="0"/>
        <v>0</v>
      </c>
      <c r="S47" s="54">
        <f t="shared" si="1"/>
        <v>0</v>
      </c>
      <c r="T47" s="54">
        <f t="shared" si="2"/>
        <v>0</v>
      </c>
      <c r="U47" s="57">
        <f t="shared" si="3"/>
        <v>0</v>
      </c>
      <c r="W47" s="227"/>
      <c r="X47" s="227"/>
    </row>
    <row r="48" spans="1:24" s="8" customFormat="1" x14ac:dyDescent="0.2">
      <c r="A48" s="29" t="s">
        <v>215</v>
      </c>
      <c r="B48" s="263"/>
      <c r="C48" s="264"/>
      <c r="D48" s="265"/>
      <c r="E48" s="53"/>
      <c r="F48" s="58"/>
      <c r="G48" s="58"/>
      <c r="H48" s="58"/>
      <c r="I48" s="55"/>
      <c r="J48" s="58"/>
      <c r="K48" s="58"/>
      <c r="L48" s="58"/>
      <c r="M48" s="55"/>
      <c r="N48" s="55"/>
      <c r="O48" s="55"/>
      <c r="P48" s="46"/>
      <c r="Q48" s="49"/>
      <c r="R48" s="54">
        <f t="shared" si="0"/>
        <v>0</v>
      </c>
      <c r="S48" s="54">
        <f t="shared" si="1"/>
        <v>0</v>
      </c>
      <c r="T48" s="54">
        <f t="shared" si="2"/>
        <v>0</v>
      </c>
      <c r="U48" s="57">
        <f t="shared" si="3"/>
        <v>0</v>
      </c>
      <c r="W48" s="227"/>
      <c r="X48" s="227"/>
    </row>
    <row r="49" spans="1:27" s="8" customFormat="1" x14ac:dyDescent="0.2">
      <c r="A49" s="29" t="s">
        <v>215</v>
      </c>
      <c r="B49" s="263"/>
      <c r="C49" s="264"/>
      <c r="D49" s="265"/>
      <c r="E49" s="53"/>
      <c r="F49" s="58"/>
      <c r="G49" s="58"/>
      <c r="H49" s="58"/>
      <c r="I49" s="55"/>
      <c r="J49" s="58"/>
      <c r="K49" s="58"/>
      <c r="L49" s="58"/>
      <c r="M49" s="55"/>
      <c r="N49" s="55"/>
      <c r="O49" s="55"/>
      <c r="P49" s="46"/>
      <c r="Q49" s="49"/>
      <c r="R49" s="54">
        <f t="shared" si="0"/>
        <v>0</v>
      </c>
      <c r="S49" s="54">
        <f t="shared" si="1"/>
        <v>0</v>
      </c>
      <c r="T49" s="54">
        <f t="shared" si="2"/>
        <v>0</v>
      </c>
      <c r="U49" s="57">
        <f t="shared" si="3"/>
        <v>0</v>
      </c>
      <c r="W49" s="227"/>
      <c r="X49" s="227"/>
    </row>
    <row r="50" spans="1:27" s="8" customFormat="1" x14ac:dyDescent="0.2">
      <c r="A50" s="29" t="s">
        <v>215</v>
      </c>
      <c r="B50" s="263"/>
      <c r="C50" s="263"/>
      <c r="D50" s="265"/>
      <c r="E50" s="53"/>
      <c r="F50" s="58"/>
      <c r="G50" s="58"/>
      <c r="H50" s="58"/>
      <c r="I50" s="55"/>
      <c r="J50" s="58"/>
      <c r="K50" s="58"/>
      <c r="L50" s="58"/>
      <c r="M50" s="55"/>
      <c r="N50" s="55"/>
      <c r="O50" s="55"/>
      <c r="P50" s="46"/>
      <c r="Q50" s="49"/>
      <c r="R50" s="54">
        <f t="shared" ref="R50" si="4">F50*J50</f>
        <v>0</v>
      </c>
      <c r="S50" s="54">
        <f t="shared" ref="S50" si="5">G50*K50</f>
        <v>0</v>
      </c>
      <c r="T50" s="54">
        <f t="shared" ref="T50" si="6">H50*L50</f>
        <v>0</v>
      </c>
      <c r="U50" s="57">
        <f t="shared" ref="U50" si="7">R50+S50+T50</f>
        <v>0</v>
      </c>
      <c r="W50" s="227"/>
      <c r="X50" s="227"/>
    </row>
    <row r="51" spans="1:27" s="8" customFormat="1" x14ac:dyDescent="0.2">
      <c r="A51" s="29"/>
      <c r="B51" s="62"/>
      <c r="C51" s="11"/>
      <c r="D51" s="11"/>
      <c r="E51" s="11"/>
      <c r="F51" s="63"/>
      <c r="G51" s="63"/>
      <c r="H51" s="63"/>
      <c r="I51" s="63"/>
      <c r="J51" s="63"/>
      <c r="K51" s="63"/>
      <c r="L51" s="63"/>
      <c r="M51" s="63"/>
      <c r="N51" s="63"/>
      <c r="O51" s="63"/>
      <c r="P51" s="11"/>
      <c r="Q51" s="63"/>
      <c r="R51" s="63"/>
      <c r="S51" s="63"/>
      <c r="T51" s="63"/>
      <c r="U51" s="72"/>
      <c r="W51"/>
      <c r="X51"/>
      <c r="Y51"/>
      <c r="Z51"/>
      <c r="AA51"/>
    </row>
    <row r="52" spans="1:27" s="8" customFormat="1" ht="13.5" thickBot="1" x14ac:dyDescent="0.25">
      <c r="A52" s="29"/>
      <c r="B52" s="60"/>
      <c r="C52" s="60"/>
      <c r="D52" s="60"/>
      <c r="E52" s="60"/>
      <c r="F52" s="61"/>
      <c r="G52" s="61"/>
      <c r="H52" s="61"/>
      <c r="I52" s="61"/>
      <c r="J52" s="61"/>
      <c r="K52" s="61"/>
      <c r="L52" s="61"/>
      <c r="M52" s="61"/>
      <c r="N52" s="61"/>
      <c r="O52" s="61"/>
      <c r="P52" s="60"/>
      <c r="Q52" s="61"/>
      <c r="R52" s="83">
        <f>SUM(R11:R50)</f>
        <v>0</v>
      </c>
      <c r="S52" s="83">
        <f t="shared" ref="S52:U52" si="8">SUM(S11:S50)</f>
        <v>0</v>
      </c>
      <c r="T52" s="83">
        <f t="shared" si="8"/>
        <v>0</v>
      </c>
      <c r="U52" s="85">
        <f t="shared" si="8"/>
        <v>0</v>
      </c>
      <c r="W52" s="248"/>
      <c r="X52"/>
    </row>
    <row r="53" spans="1:27" s="8" customFormat="1" ht="13.5" thickTop="1" x14ac:dyDescent="0.2">
      <c r="A53" s="29"/>
      <c r="B53" s="11"/>
      <c r="C53" s="11"/>
      <c r="D53" s="11"/>
      <c r="E53" s="11"/>
      <c r="F53" s="11"/>
      <c r="G53" s="11"/>
      <c r="H53" s="11"/>
      <c r="I53" s="11"/>
      <c r="J53" s="11"/>
      <c r="K53" s="11"/>
      <c r="L53" s="11"/>
      <c r="M53" s="11"/>
      <c r="N53" s="11"/>
      <c r="O53" s="11"/>
      <c r="P53" s="11"/>
      <c r="Q53" s="11"/>
      <c r="R53" s="11"/>
      <c r="S53" s="11"/>
      <c r="T53" s="11"/>
      <c r="U53" s="66"/>
      <c r="X53"/>
    </row>
    <row r="54" spans="1:27" s="8" customFormat="1" x14ac:dyDescent="0.2">
      <c r="A54" s="29"/>
      <c r="B54" s="11"/>
      <c r="C54" s="11"/>
      <c r="D54" s="11"/>
      <c r="E54" s="11"/>
      <c r="F54" s="11"/>
      <c r="G54" s="11"/>
      <c r="H54" s="11"/>
      <c r="I54" s="11"/>
      <c r="J54" s="11"/>
      <c r="K54" s="11"/>
      <c r="L54" s="11"/>
      <c r="M54" s="11"/>
      <c r="N54" s="11"/>
      <c r="O54" s="11"/>
      <c r="Q54" s="11"/>
      <c r="S54" s="60"/>
      <c r="T54" s="99" t="s">
        <v>219</v>
      </c>
      <c r="U54" s="67">
        <f>U52/1000</f>
        <v>0</v>
      </c>
      <c r="X54"/>
    </row>
    <row r="55" spans="1:27" s="8" customFormat="1" x14ac:dyDescent="0.2">
      <c r="A55" s="29"/>
      <c r="B55" s="11"/>
      <c r="C55" s="11"/>
      <c r="D55" s="11"/>
      <c r="E55" s="11"/>
      <c r="F55" s="11"/>
      <c r="G55" s="11"/>
      <c r="H55" s="11"/>
      <c r="I55" s="11"/>
      <c r="J55" s="11"/>
      <c r="K55" s="11"/>
      <c r="L55" s="11"/>
      <c r="M55" s="11"/>
      <c r="N55" s="11"/>
      <c r="O55" s="11"/>
      <c r="P55" s="11"/>
      <c r="Q55" s="11"/>
      <c r="R55" s="11"/>
      <c r="S55" s="11"/>
      <c r="T55" s="279"/>
      <c r="U55" s="13"/>
      <c r="X55"/>
    </row>
    <row r="56" spans="1:27" s="8" customFormat="1" ht="13.5" thickBot="1" x14ac:dyDescent="0.25">
      <c r="A56" s="29"/>
      <c r="B56" s="11"/>
      <c r="C56" s="11"/>
      <c r="D56" s="11"/>
      <c r="E56" s="11"/>
      <c r="F56" s="11"/>
      <c r="G56" s="11"/>
      <c r="H56" s="11"/>
      <c r="I56" s="11"/>
      <c r="J56" s="11"/>
      <c r="K56" s="11"/>
      <c r="L56" s="11"/>
      <c r="M56" s="11"/>
      <c r="N56" s="11"/>
      <c r="O56" s="11"/>
      <c r="P56" s="88"/>
      <c r="Q56" s="88"/>
      <c r="S56" s="238"/>
      <c r="T56" s="276" t="s">
        <v>195</v>
      </c>
      <c r="U56" s="105">
        <f>U54</f>
        <v>0</v>
      </c>
      <c r="X56"/>
    </row>
    <row r="57" spans="1:27" s="8" customFormat="1" ht="13.5" thickTop="1" x14ac:dyDescent="0.2">
      <c r="A57" s="29"/>
      <c r="B57" s="11"/>
      <c r="C57" s="11"/>
      <c r="D57" s="11"/>
      <c r="E57" s="11"/>
      <c r="F57" s="11"/>
      <c r="G57" s="11"/>
      <c r="H57" s="11"/>
      <c r="I57" s="11"/>
      <c r="J57" s="11"/>
      <c r="K57" s="11"/>
      <c r="L57" s="11"/>
      <c r="M57" s="11"/>
      <c r="N57" s="11"/>
      <c r="O57" s="11"/>
      <c r="P57" s="88"/>
      <c r="Q57" s="88"/>
      <c r="R57" s="100"/>
      <c r="S57" s="95"/>
      <c r="T57" s="95"/>
      <c r="U57" s="101"/>
      <c r="X57"/>
    </row>
    <row r="58" spans="1:27" s="8" customFormat="1" x14ac:dyDescent="0.2">
      <c r="A58" s="29"/>
      <c r="B58" s="11"/>
      <c r="C58" s="11"/>
      <c r="D58" s="11"/>
      <c r="E58" s="11"/>
      <c r="F58" s="11"/>
      <c r="G58" s="11"/>
      <c r="H58" s="11"/>
      <c r="I58" s="11"/>
      <c r="J58" s="11"/>
      <c r="K58" s="11"/>
      <c r="L58" s="11"/>
      <c r="M58" s="11"/>
      <c r="N58" s="11"/>
      <c r="O58" s="11"/>
      <c r="P58" s="88"/>
      <c r="Q58" s="88"/>
      <c r="R58" s="246"/>
      <c r="S58" s="246"/>
      <c r="T58" s="246"/>
      <c r="U58" s="101"/>
      <c r="W58" s="247"/>
      <c r="X58"/>
    </row>
    <row r="59" spans="1:27" s="8" customFormat="1" x14ac:dyDescent="0.2">
      <c r="A59" s="29"/>
      <c r="B59" s="1"/>
      <c r="C59" s="1"/>
      <c r="D59" s="1"/>
      <c r="E59" s="1"/>
      <c r="F59" s="1"/>
      <c r="G59" s="1"/>
      <c r="H59" s="1"/>
      <c r="I59" s="1"/>
      <c r="J59" s="1"/>
      <c r="K59" s="1"/>
      <c r="L59" s="1"/>
      <c r="M59" s="1"/>
      <c r="N59" s="1"/>
      <c r="O59" s="1"/>
      <c r="P59" s="1"/>
      <c r="Q59" s="1"/>
      <c r="R59" s="1"/>
      <c r="S59" s="1"/>
      <c r="T59" s="1"/>
      <c r="U59" s="13"/>
      <c r="W59" s="84"/>
      <c r="X59"/>
    </row>
    <row r="60" spans="1:27" s="8" customFormat="1" ht="13.5" thickBot="1" x14ac:dyDescent="0.25">
      <c r="A60" s="68"/>
      <c r="B60" s="69"/>
      <c r="C60" s="70"/>
      <c r="D60" s="70"/>
      <c r="E60" s="70"/>
      <c r="F60" s="9"/>
      <c r="G60" s="9"/>
      <c r="H60" s="9"/>
      <c r="I60" s="9"/>
      <c r="J60" s="9"/>
      <c r="K60" s="9"/>
      <c r="L60" s="9"/>
      <c r="M60" s="9"/>
      <c r="N60" s="9"/>
      <c r="O60" s="9"/>
      <c r="P60" s="70"/>
      <c r="Q60" s="9"/>
      <c r="R60" s="9"/>
      <c r="S60" s="9"/>
      <c r="T60" s="9"/>
      <c r="U60" s="71"/>
      <c r="X60"/>
    </row>
    <row r="61" spans="1:27" s="8" customFormat="1" x14ac:dyDescent="0.2">
      <c r="A61" s="64"/>
      <c r="B61" s="64"/>
      <c r="C61" s="64"/>
      <c r="D61" s="64"/>
      <c r="E61" s="64"/>
      <c r="F61" s="65"/>
      <c r="G61" s="65"/>
      <c r="H61" s="65"/>
      <c r="I61" s="65"/>
      <c r="J61" s="65"/>
      <c r="K61" s="65"/>
      <c r="L61" s="65"/>
      <c r="M61" s="65"/>
      <c r="N61" s="65"/>
      <c r="O61" s="65"/>
      <c r="P61" s="64"/>
      <c r="Q61" s="65"/>
      <c r="R61"/>
      <c r="S61"/>
      <c r="T61"/>
      <c r="U61"/>
      <c r="X61"/>
    </row>
    <row r="62" spans="1:27" s="8" customFormat="1" x14ac:dyDescent="0.2">
      <c r="R62" s="255"/>
      <c r="S62" s="255"/>
      <c r="T62" s="255"/>
      <c r="U62"/>
      <c r="W62" s="84"/>
      <c r="X62"/>
    </row>
    <row r="63" spans="1:27" s="8" customFormat="1" x14ac:dyDescent="0.2">
      <c r="R63"/>
      <c r="S63"/>
      <c r="T63"/>
      <c r="U63"/>
      <c r="X63"/>
    </row>
    <row r="65" spans="19:19" x14ac:dyDescent="0.2">
      <c r="S65" s="75"/>
    </row>
  </sheetData>
  <mergeCells count="17">
    <mergeCell ref="A6:P6"/>
    <mergeCell ref="R6:U6"/>
    <mergeCell ref="F8:H8"/>
    <mergeCell ref="J8:L8"/>
    <mergeCell ref="R8:U8"/>
    <mergeCell ref="A1:T1"/>
    <mergeCell ref="A2:Q2"/>
    <mergeCell ref="A3:T3"/>
    <mergeCell ref="A4:T4"/>
    <mergeCell ref="A5:T5"/>
    <mergeCell ref="A10:U10"/>
    <mergeCell ref="A7:A9"/>
    <mergeCell ref="B8:B9"/>
    <mergeCell ref="D8:D9"/>
    <mergeCell ref="N8:N9"/>
    <mergeCell ref="P8:P9"/>
    <mergeCell ref="B7:P7"/>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F62"/>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7" ht="18.75" customHeight="1" x14ac:dyDescent="0.2">
      <c r="A1" s="525" t="s">
        <v>0</v>
      </c>
      <c r="B1" s="525"/>
      <c r="C1" s="525"/>
      <c r="D1" s="525"/>
      <c r="E1" s="525"/>
      <c r="F1" s="525"/>
      <c r="G1" s="525"/>
      <c r="H1" s="525"/>
      <c r="I1" s="525"/>
      <c r="J1" s="525"/>
      <c r="K1" s="525"/>
      <c r="L1" s="525"/>
      <c r="M1" s="525"/>
      <c r="N1" s="525"/>
      <c r="O1" s="525"/>
      <c r="P1" s="525"/>
      <c r="Q1" s="525"/>
      <c r="R1" s="525"/>
      <c r="S1" s="525"/>
      <c r="T1" s="525"/>
      <c r="U1" s="92"/>
    </row>
    <row r="2" spans="1:27" ht="12" customHeight="1" x14ac:dyDescent="0.2">
      <c r="A2" s="526" t="s">
        <v>79</v>
      </c>
      <c r="B2" s="527"/>
      <c r="C2" s="527"/>
      <c r="D2" s="527"/>
      <c r="E2" s="527"/>
      <c r="F2" s="527"/>
      <c r="G2" s="527"/>
      <c r="H2" s="527"/>
      <c r="I2" s="527"/>
      <c r="J2" s="527"/>
      <c r="K2" s="527"/>
      <c r="L2" s="527"/>
      <c r="M2" s="527"/>
      <c r="N2" s="527"/>
      <c r="O2" s="527"/>
      <c r="P2" s="527"/>
      <c r="Q2" s="527"/>
      <c r="R2" s="92"/>
      <c r="S2" s="92"/>
      <c r="T2" s="92"/>
      <c r="U2" s="92"/>
    </row>
    <row r="3" spans="1:27" ht="14.25" customHeight="1" x14ac:dyDescent="0.2">
      <c r="A3" s="526" t="s">
        <v>204</v>
      </c>
      <c r="B3" s="527"/>
      <c r="C3" s="527"/>
      <c r="D3" s="527"/>
      <c r="E3" s="527"/>
      <c r="F3" s="527"/>
      <c r="G3" s="527"/>
      <c r="H3" s="527"/>
      <c r="I3" s="527"/>
      <c r="J3" s="527"/>
      <c r="K3" s="527"/>
      <c r="L3" s="527"/>
      <c r="M3" s="527"/>
      <c r="N3" s="527"/>
      <c r="O3" s="527"/>
      <c r="P3" s="527"/>
      <c r="Q3" s="527"/>
      <c r="R3" s="527"/>
      <c r="S3" s="527"/>
      <c r="T3" s="527"/>
      <c r="U3" s="93"/>
    </row>
    <row r="4" spans="1:27" ht="13.5" customHeight="1" x14ac:dyDescent="0.2">
      <c r="A4" s="528" t="s">
        <v>1</v>
      </c>
      <c r="B4" s="529"/>
      <c r="C4" s="529"/>
      <c r="D4" s="529"/>
      <c r="E4" s="529"/>
      <c r="F4" s="529"/>
      <c r="G4" s="529"/>
      <c r="H4" s="529"/>
      <c r="I4" s="529"/>
      <c r="J4" s="529"/>
      <c r="K4" s="529"/>
      <c r="L4" s="529"/>
      <c r="M4" s="529"/>
      <c r="N4" s="529"/>
      <c r="O4" s="529"/>
      <c r="P4" s="529"/>
      <c r="Q4" s="529"/>
      <c r="R4" s="529"/>
      <c r="S4" s="529"/>
      <c r="T4" s="529"/>
      <c r="U4" s="94"/>
    </row>
    <row r="5" spans="1:27" ht="14.25" customHeight="1" x14ac:dyDescent="0.2">
      <c r="A5" s="528" t="s">
        <v>201</v>
      </c>
      <c r="B5" s="529"/>
      <c r="C5" s="529"/>
      <c r="D5" s="529"/>
      <c r="E5" s="529"/>
      <c r="F5" s="529"/>
      <c r="G5" s="529"/>
      <c r="H5" s="529"/>
      <c r="I5" s="529"/>
      <c r="J5" s="529"/>
      <c r="K5" s="529"/>
      <c r="L5" s="529"/>
      <c r="M5" s="529"/>
      <c r="N5" s="529"/>
      <c r="O5" s="529"/>
      <c r="P5" s="529"/>
      <c r="Q5" s="529"/>
      <c r="R5" s="529"/>
      <c r="S5" s="529"/>
      <c r="T5" s="529"/>
      <c r="U5" s="94"/>
    </row>
    <row r="6" spans="1:27" ht="18" x14ac:dyDescent="0.2">
      <c r="A6" s="539" t="s">
        <v>220</v>
      </c>
      <c r="B6" s="539"/>
      <c r="C6" s="539"/>
      <c r="D6" s="539"/>
      <c r="E6" s="539"/>
      <c r="F6" s="539"/>
      <c r="G6" s="539"/>
      <c r="H6" s="539"/>
      <c r="I6" s="539"/>
      <c r="J6" s="539"/>
      <c r="K6" s="539"/>
      <c r="L6" s="539"/>
      <c r="M6" s="539"/>
      <c r="N6" s="539"/>
      <c r="O6" s="539"/>
      <c r="P6" s="539"/>
      <c r="Q6" s="19"/>
      <c r="R6" s="535" t="s">
        <v>185</v>
      </c>
      <c r="S6" s="533"/>
      <c r="T6" s="533"/>
      <c r="U6" s="534"/>
    </row>
    <row r="7" spans="1:27" ht="30" customHeight="1" x14ac:dyDescent="0.2">
      <c r="A7" s="517" t="s">
        <v>2</v>
      </c>
      <c r="B7" s="522" t="s">
        <v>3</v>
      </c>
      <c r="C7" s="523"/>
      <c r="D7" s="523"/>
      <c r="E7" s="523"/>
      <c r="F7" s="523"/>
      <c r="G7" s="523"/>
      <c r="H7" s="523"/>
      <c r="I7" s="523"/>
      <c r="J7" s="523"/>
      <c r="K7" s="523"/>
      <c r="L7" s="523"/>
      <c r="M7" s="523"/>
      <c r="N7" s="523"/>
      <c r="O7" s="523"/>
      <c r="P7" s="524"/>
      <c r="Q7" s="24"/>
      <c r="R7" s="31"/>
      <c r="S7" s="31"/>
      <c r="T7" s="31"/>
      <c r="U7" s="32"/>
    </row>
    <row r="8" spans="1:27" ht="25.5" customHeight="1" x14ac:dyDescent="0.2">
      <c r="A8" s="518"/>
      <c r="B8" s="519" t="s">
        <v>80</v>
      </c>
      <c r="C8" s="20"/>
      <c r="D8" s="520" t="s">
        <v>4</v>
      </c>
      <c r="E8" s="22"/>
      <c r="F8" s="536" t="s">
        <v>5</v>
      </c>
      <c r="G8" s="537"/>
      <c r="H8" s="538"/>
      <c r="I8" s="20"/>
      <c r="J8" s="521" t="s">
        <v>81</v>
      </c>
      <c r="K8" s="521"/>
      <c r="L8" s="521"/>
      <c r="M8" s="22"/>
      <c r="N8" s="521" t="s">
        <v>6</v>
      </c>
      <c r="O8" s="22"/>
      <c r="P8" s="521" t="s">
        <v>7</v>
      </c>
      <c r="Q8" s="22"/>
      <c r="R8" s="521" t="s">
        <v>8</v>
      </c>
      <c r="S8" s="521"/>
      <c r="T8" s="521"/>
      <c r="U8" s="521"/>
    </row>
    <row r="9" spans="1:27" ht="27.75" customHeight="1" x14ac:dyDescent="0.2">
      <c r="A9" s="518"/>
      <c r="B9" s="519"/>
      <c r="C9" s="21"/>
      <c r="D9" s="520"/>
      <c r="E9" s="23"/>
      <c r="F9" s="33" t="s">
        <v>51</v>
      </c>
      <c r="G9" s="33" t="s">
        <v>56</v>
      </c>
      <c r="H9" s="33" t="s">
        <v>52</v>
      </c>
      <c r="I9" s="21"/>
      <c r="J9" s="33" t="s">
        <v>51</v>
      </c>
      <c r="K9" s="33" t="s">
        <v>56</v>
      </c>
      <c r="L9" s="33" t="s">
        <v>52</v>
      </c>
      <c r="M9" s="23"/>
      <c r="N9" s="517"/>
      <c r="O9" s="23"/>
      <c r="P9" s="517"/>
      <c r="Q9" s="23"/>
      <c r="R9" s="33" t="s">
        <v>51</v>
      </c>
      <c r="S9" s="33" t="s">
        <v>56</v>
      </c>
      <c r="T9" s="33" t="s">
        <v>52</v>
      </c>
      <c r="U9" s="191" t="s">
        <v>214</v>
      </c>
    </row>
    <row r="10" spans="1:27" s="8" customFormat="1" ht="6" customHeight="1" thickBot="1" x14ac:dyDescent="0.45">
      <c r="A10" s="514"/>
      <c r="B10" s="515"/>
      <c r="C10" s="515"/>
      <c r="D10" s="515"/>
      <c r="E10" s="515"/>
      <c r="F10" s="515"/>
      <c r="G10" s="515"/>
      <c r="H10" s="515"/>
      <c r="I10" s="515"/>
      <c r="J10" s="515"/>
      <c r="K10" s="515"/>
      <c r="L10" s="515"/>
      <c r="M10" s="515"/>
      <c r="N10" s="515"/>
      <c r="O10" s="515"/>
      <c r="P10" s="515"/>
      <c r="Q10" s="515"/>
      <c r="R10" s="515"/>
      <c r="S10" s="515"/>
      <c r="T10" s="515"/>
      <c r="U10" s="516"/>
      <c r="X10"/>
    </row>
    <row r="11" spans="1:27" s="8" customFormat="1" ht="21" customHeight="1" x14ac:dyDescent="0.2">
      <c r="A11" s="110" t="str">
        <f>'FRACCIÓN I 2017'!A11</f>
        <v/>
      </c>
      <c r="B11" s="261"/>
      <c r="C11" s="261"/>
      <c r="D11" s="262"/>
      <c r="E11" s="50"/>
      <c r="F11" s="59"/>
      <c r="G11" s="59"/>
      <c r="H11" s="59"/>
      <c r="I11" s="51"/>
      <c r="J11" s="59"/>
      <c r="K11" s="59"/>
      <c r="L11" s="59"/>
      <c r="M11" s="51"/>
      <c r="N11" s="52"/>
      <c r="O11" s="51"/>
      <c r="P11" s="48"/>
      <c r="Q11" s="224"/>
      <c r="R11" s="51">
        <f t="shared" ref="R11" si="0">F11*J11</f>
        <v>0</v>
      </c>
      <c r="S11" s="51">
        <f t="shared" ref="S11" si="1">G11*K11</f>
        <v>0</v>
      </c>
      <c r="T11" s="51">
        <f t="shared" ref="T11" si="2">H11*L11</f>
        <v>0</v>
      </c>
      <c r="U11" s="56">
        <f t="shared" ref="U11" si="3">R11+S11+T11</f>
        <v>0</v>
      </c>
      <c r="W11"/>
      <c r="X11"/>
      <c r="Y11"/>
      <c r="Z11"/>
      <c r="AA11"/>
    </row>
    <row r="12" spans="1:27" s="8" customFormat="1" x14ac:dyDescent="0.2">
      <c r="A12" s="29" t="s">
        <v>215</v>
      </c>
      <c r="B12" s="263"/>
      <c r="C12" s="264"/>
      <c r="D12" s="265"/>
      <c r="E12" s="53"/>
      <c r="F12" s="58"/>
      <c r="G12" s="58"/>
      <c r="H12" s="58"/>
      <c r="I12" s="55"/>
      <c r="J12" s="58"/>
      <c r="K12" s="58"/>
      <c r="L12" s="58"/>
      <c r="M12" s="55"/>
      <c r="N12" s="55"/>
      <c r="O12" s="55"/>
      <c r="P12" s="46"/>
      <c r="Q12" s="225"/>
      <c r="R12" s="54">
        <f t="shared" ref="R12:R50" si="4">F12*J12</f>
        <v>0</v>
      </c>
      <c r="S12" s="54">
        <f t="shared" ref="S12:S50" si="5">G12*K12</f>
        <v>0</v>
      </c>
      <c r="T12" s="54">
        <f t="shared" ref="T12:T50" si="6">H12*L12</f>
        <v>0</v>
      </c>
      <c r="U12" s="57">
        <f t="shared" ref="U12:U50" si="7">R12+S12+T12</f>
        <v>0</v>
      </c>
      <c r="W12"/>
      <c r="X12"/>
      <c r="Y12"/>
      <c r="Z12"/>
      <c r="AA12"/>
    </row>
    <row r="13" spans="1:27" s="8" customFormat="1" x14ac:dyDescent="0.2">
      <c r="A13" s="29" t="s">
        <v>215</v>
      </c>
      <c r="B13" s="263"/>
      <c r="C13" s="264"/>
      <c r="D13" s="265"/>
      <c r="E13" s="53"/>
      <c r="F13" s="58"/>
      <c r="G13" s="58"/>
      <c r="H13" s="58"/>
      <c r="I13" s="55"/>
      <c r="J13" s="58"/>
      <c r="K13" s="58"/>
      <c r="L13" s="58"/>
      <c r="M13" s="55"/>
      <c r="N13" s="55"/>
      <c r="O13" s="55"/>
      <c r="P13" s="46"/>
      <c r="Q13" s="225"/>
      <c r="R13" s="54">
        <f t="shared" si="4"/>
        <v>0</v>
      </c>
      <c r="S13" s="54">
        <f t="shared" si="5"/>
        <v>0</v>
      </c>
      <c r="T13" s="54">
        <f t="shared" si="6"/>
        <v>0</v>
      </c>
      <c r="U13" s="57">
        <f t="shared" si="7"/>
        <v>0</v>
      </c>
      <c r="W13"/>
      <c r="X13"/>
      <c r="Y13"/>
      <c r="Z13"/>
      <c r="AA13"/>
    </row>
    <row r="14" spans="1:27" s="8" customFormat="1" x14ac:dyDescent="0.2">
      <c r="A14" s="29" t="s">
        <v>215</v>
      </c>
      <c r="B14" s="263"/>
      <c r="C14" s="264"/>
      <c r="D14" s="265"/>
      <c r="E14" s="53"/>
      <c r="F14" s="58"/>
      <c r="G14" s="58"/>
      <c r="H14" s="58"/>
      <c r="I14" s="55"/>
      <c r="J14" s="58"/>
      <c r="K14" s="58"/>
      <c r="L14" s="58"/>
      <c r="M14" s="55"/>
      <c r="N14" s="55"/>
      <c r="O14" s="55"/>
      <c r="P14" s="46"/>
      <c r="Q14" s="225"/>
      <c r="R14" s="54">
        <f t="shared" si="4"/>
        <v>0</v>
      </c>
      <c r="S14" s="54">
        <f t="shared" si="5"/>
        <v>0</v>
      </c>
      <c r="T14" s="54">
        <f t="shared" si="6"/>
        <v>0</v>
      </c>
      <c r="U14" s="57">
        <f t="shared" si="7"/>
        <v>0</v>
      </c>
      <c r="W14"/>
      <c r="X14"/>
      <c r="Y14"/>
      <c r="Z14"/>
      <c r="AA14"/>
    </row>
    <row r="15" spans="1:27" s="8" customFormat="1" x14ac:dyDescent="0.2">
      <c r="A15" s="29" t="s">
        <v>215</v>
      </c>
      <c r="B15" s="263"/>
      <c r="C15" s="264"/>
      <c r="D15" s="265"/>
      <c r="E15" s="53"/>
      <c r="F15" s="58"/>
      <c r="G15" s="58"/>
      <c r="H15" s="58"/>
      <c r="I15" s="55"/>
      <c r="J15" s="58"/>
      <c r="K15" s="58"/>
      <c r="L15" s="58"/>
      <c r="M15" s="55"/>
      <c r="N15" s="55"/>
      <c r="O15" s="55"/>
      <c r="P15" s="46"/>
      <c r="Q15" s="225"/>
      <c r="R15" s="54">
        <f t="shared" si="4"/>
        <v>0</v>
      </c>
      <c r="S15" s="54">
        <f t="shared" si="5"/>
        <v>0</v>
      </c>
      <c r="T15" s="54">
        <f t="shared" si="6"/>
        <v>0</v>
      </c>
      <c r="U15" s="57">
        <f t="shared" si="7"/>
        <v>0</v>
      </c>
      <c r="W15"/>
      <c r="X15"/>
      <c r="Y15"/>
      <c r="Z15"/>
      <c r="AA15"/>
    </row>
    <row r="16" spans="1:27" s="8" customFormat="1" x14ac:dyDescent="0.2">
      <c r="A16" s="29" t="s">
        <v>215</v>
      </c>
      <c r="B16" s="263"/>
      <c r="C16" s="264"/>
      <c r="D16" s="265"/>
      <c r="E16" s="53"/>
      <c r="F16" s="58"/>
      <c r="G16" s="58"/>
      <c r="H16" s="58"/>
      <c r="I16" s="55"/>
      <c r="J16" s="58"/>
      <c r="K16" s="58"/>
      <c r="L16" s="58"/>
      <c r="M16" s="55"/>
      <c r="N16" s="55"/>
      <c r="O16" s="55"/>
      <c r="P16" s="46"/>
      <c r="Q16" s="225"/>
      <c r="R16" s="54">
        <f t="shared" si="4"/>
        <v>0</v>
      </c>
      <c r="S16" s="54">
        <f t="shared" si="5"/>
        <v>0</v>
      </c>
      <c r="T16" s="54">
        <f t="shared" si="6"/>
        <v>0</v>
      </c>
      <c r="U16" s="57">
        <f t="shared" si="7"/>
        <v>0</v>
      </c>
      <c r="W16"/>
      <c r="X16"/>
      <c r="Y16"/>
      <c r="Z16"/>
      <c r="AA16"/>
    </row>
    <row r="17" spans="1:27" s="8" customFormat="1" x14ac:dyDescent="0.2">
      <c r="A17" s="29" t="s">
        <v>215</v>
      </c>
      <c r="B17" s="263"/>
      <c r="C17" s="264"/>
      <c r="D17" s="265"/>
      <c r="E17" s="53"/>
      <c r="F17" s="58"/>
      <c r="G17" s="58"/>
      <c r="H17" s="58"/>
      <c r="I17" s="55"/>
      <c r="J17" s="58"/>
      <c r="K17" s="58"/>
      <c r="L17" s="58"/>
      <c r="M17" s="55"/>
      <c r="N17" s="55"/>
      <c r="O17" s="55"/>
      <c r="P17" s="46"/>
      <c r="Q17" s="225"/>
      <c r="R17" s="54">
        <f t="shared" si="4"/>
        <v>0</v>
      </c>
      <c r="S17" s="54">
        <f t="shared" si="5"/>
        <v>0</v>
      </c>
      <c r="T17" s="54">
        <f t="shared" si="6"/>
        <v>0</v>
      </c>
      <c r="U17" s="57">
        <f t="shared" si="7"/>
        <v>0</v>
      </c>
      <c r="W17"/>
      <c r="X17"/>
      <c r="Y17"/>
      <c r="Z17"/>
      <c r="AA17"/>
    </row>
    <row r="18" spans="1:27" s="8" customFormat="1" x14ac:dyDescent="0.2">
      <c r="A18" s="29" t="s">
        <v>215</v>
      </c>
      <c r="B18" s="263"/>
      <c r="C18" s="264"/>
      <c r="D18" s="265"/>
      <c r="E18" s="53"/>
      <c r="F18" s="58"/>
      <c r="G18" s="58"/>
      <c r="H18" s="58"/>
      <c r="I18" s="55"/>
      <c r="J18" s="58"/>
      <c r="K18" s="58"/>
      <c r="L18" s="58"/>
      <c r="M18" s="55"/>
      <c r="N18" s="55"/>
      <c r="O18" s="55"/>
      <c r="P18" s="46"/>
      <c r="Q18" s="225"/>
      <c r="R18" s="54">
        <f t="shared" si="4"/>
        <v>0</v>
      </c>
      <c r="S18" s="54">
        <f t="shared" si="5"/>
        <v>0</v>
      </c>
      <c r="T18" s="54">
        <f t="shared" si="6"/>
        <v>0</v>
      </c>
      <c r="U18" s="57">
        <f t="shared" si="7"/>
        <v>0</v>
      </c>
      <c r="W18"/>
      <c r="X18"/>
      <c r="Y18"/>
      <c r="Z18"/>
      <c r="AA18"/>
    </row>
    <row r="19" spans="1:27" s="8" customFormat="1" x14ac:dyDescent="0.2">
      <c r="A19" s="29" t="s">
        <v>215</v>
      </c>
      <c r="B19" s="263"/>
      <c r="C19" s="264"/>
      <c r="D19" s="265"/>
      <c r="E19" s="53"/>
      <c r="F19" s="58"/>
      <c r="G19" s="58"/>
      <c r="H19" s="58"/>
      <c r="I19" s="55"/>
      <c r="J19" s="58"/>
      <c r="K19" s="58"/>
      <c r="L19" s="58"/>
      <c r="M19" s="55"/>
      <c r="N19" s="55"/>
      <c r="O19" s="55"/>
      <c r="P19" s="46"/>
      <c r="Q19" s="225"/>
      <c r="R19" s="54">
        <f t="shared" si="4"/>
        <v>0</v>
      </c>
      <c r="S19" s="54">
        <f t="shared" si="5"/>
        <v>0</v>
      </c>
      <c r="T19" s="54">
        <f t="shared" si="6"/>
        <v>0</v>
      </c>
      <c r="U19" s="57">
        <f t="shared" si="7"/>
        <v>0</v>
      </c>
      <c r="W19"/>
      <c r="X19"/>
      <c r="Y19"/>
      <c r="Z19"/>
      <c r="AA19"/>
    </row>
    <row r="20" spans="1:27" s="8" customFormat="1" x14ac:dyDescent="0.2">
      <c r="A20" s="29" t="s">
        <v>215</v>
      </c>
      <c r="B20" s="263"/>
      <c r="C20" s="264"/>
      <c r="D20" s="265"/>
      <c r="E20" s="53"/>
      <c r="F20" s="58"/>
      <c r="G20" s="58"/>
      <c r="H20" s="58"/>
      <c r="I20" s="55"/>
      <c r="J20" s="58"/>
      <c r="K20" s="58"/>
      <c r="L20" s="58"/>
      <c r="M20" s="55"/>
      <c r="N20" s="55"/>
      <c r="O20" s="55"/>
      <c r="P20" s="46"/>
      <c r="Q20" s="225"/>
      <c r="R20" s="54">
        <f t="shared" si="4"/>
        <v>0</v>
      </c>
      <c r="S20" s="54">
        <f t="shared" si="5"/>
        <v>0</v>
      </c>
      <c r="T20" s="54">
        <f t="shared" si="6"/>
        <v>0</v>
      </c>
      <c r="U20" s="57">
        <f t="shared" si="7"/>
        <v>0</v>
      </c>
      <c r="W20"/>
      <c r="X20"/>
      <c r="Y20"/>
      <c r="Z20"/>
      <c r="AA20"/>
    </row>
    <row r="21" spans="1:27" s="8" customFormat="1" x14ac:dyDescent="0.2">
      <c r="A21" s="29" t="s">
        <v>215</v>
      </c>
      <c r="B21" s="263"/>
      <c r="C21" s="264"/>
      <c r="D21" s="265"/>
      <c r="E21" s="53"/>
      <c r="F21" s="58"/>
      <c r="G21" s="58"/>
      <c r="H21" s="58"/>
      <c r="I21" s="55"/>
      <c r="J21" s="58"/>
      <c r="K21" s="58"/>
      <c r="L21" s="58"/>
      <c r="M21" s="55"/>
      <c r="N21" s="55"/>
      <c r="O21" s="55"/>
      <c r="P21" s="46"/>
      <c r="Q21" s="225"/>
      <c r="R21" s="54">
        <f t="shared" si="4"/>
        <v>0</v>
      </c>
      <c r="S21" s="54">
        <f t="shared" si="5"/>
        <v>0</v>
      </c>
      <c r="T21" s="54">
        <f t="shared" si="6"/>
        <v>0</v>
      </c>
      <c r="U21" s="57">
        <f t="shared" si="7"/>
        <v>0</v>
      </c>
      <c r="W21"/>
      <c r="X21"/>
      <c r="Y21"/>
      <c r="Z21"/>
      <c r="AA21"/>
    </row>
    <row r="22" spans="1:27" s="8" customFormat="1" x14ac:dyDescent="0.2">
      <c r="A22" s="29" t="s">
        <v>215</v>
      </c>
      <c r="B22" s="263"/>
      <c r="C22" s="264"/>
      <c r="D22" s="265"/>
      <c r="E22" s="53"/>
      <c r="F22" s="58"/>
      <c r="G22" s="58"/>
      <c r="H22" s="58"/>
      <c r="I22" s="55"/>
      <c r="J22" s="58"/>
      <c r="K22" s="58"/>
      <c r="L22" s="58"/>
      <c r="M22" s="55"/>
      <c r="N22" s="55"/>
      <c r="O22" s="55"/>
      <c r="P22" s="46"/>
      <c r="Q22" s="225"/>
      <c r="R22" s="54">
        <f t="shared" si="4"/>
        <v>0</v>
      </c>
      <c r="S22" s="54">
        <f t="shared" si="5"/>
        <v>0</v>
      </c>
      <c r="T22" s="54">
        <f t="shared" si="6"/>
        <v>0</v>
      </c>
      <c r="U22" s="57">
        <f t="shared" si="7"/>
        <v>0</v>
      </c>
      <c r="W22"/>
      <c r="X22"/>
      <c r="Y22"/>
      <c r="Z22"/>
      <c r="AA22"/>
    </row>
    <row r="23" spans="1:27" s="8" customFormat="1" x14ac:dyDescent="0.2">
      <c r="A23" s="29" t="s">
        <v>215</v>
      </c>
      <c r="B23" s="263"/>
      <c r="C23" s="264"/>
      <c r="D23" s="265"/>
      <c r="E23" s="53"/>
      <c r="F23" s="58"/>
      <c r="G23" s="58"/>
      <c r="H23" s="58"/>
      <c r="I23" s="55"/>
      <c r="J23" s="58"/>
      <c r="K23" s="58"/>
      <c r="L23" s="58"/>
      <c r="M23" s="55"/>
      <c r="N23" s="55"/>
      <c r="O23" s="55"/>
      <c r="P23" s="46"/>
      <c r="Q23" s="225"/>
      <c r="R23" s="54">
        <f t="shared" si="4"/>
        <v>0</v>
      </c>
      <c r="S23" s="54">
        <f t="shared" si="5"/>
        <v>0</v>
      </c>
      <c r="T23" s="54">
        <f t="shared" si="6"/>
        <v>0</v>
      </c>
      <c r="U23" s="57">
        <f t="shared" si="7"/>
        <v>0</v>
      </c>
      <c r="W23"/>
      <c r="X23"/>
      <c r="Y23"/>
      <c r="Z23"/>
      <c r="AA23"/>
    </row>
    <row r="24" spans="1:27" s="8" customFormat="1" x14ac:dyDescent="0.2">
      <c r="A24" s="29" t="s">
        <v>215</v>
      </c>
      <c r="B24" s="263"/>
      <c r="C24" s="264"/>
      <c r="D24" s="265"/>
      <c r="E24" s="53"/>
      <c r="F24" s="58"/>
      <c r="G24" s="58"/>
      <c r="H24" s="58"/>
      <c r="I24" s="55"/>
      <c r="J24" s="58"/>
      <c r="K24" s="58"/>
      <c r="L24" s="58"/>
      <c r="M24" s="55"/>
      <c r="N24" s="55"/>
      <c r="O24" s="55"/>
      <c r="P24" s="46"/>
      <c r="Q24" s="225"/>
      <c r="R24" s="54">
        <f t="shared" si="4"/>
        <v>0</v>
      </c>
      <c r="S24" s="54">
        <f t="shared" si="5"/>
        <v>0</v>
      </c>
      <c r="T24" s="54">
        <f t="shared" si="6"/>
        <v>0</v>
      </c>
      <c r="U24" s="57">
        <f t="shared" si="7"/>
        <v>0</v>
      </c>
      <c r="W24"/>
      <c r="X24"/>
      <c r="Y24"/>
      <c r="Z24"/>
      <c r="AA24"/>
    </row>
    <row r="25" spans="1:27" s="8" customFormat="1" x14ac:dyDescent="0.2">
      <c r="A25" s="29" t="s">
        <v>215</v>
      </c>
      <c r="B25" s="263"/>
      <c r="C25" s="264"/>
      <c r="D25" s="265"/>
      <c r="E25" s="53"/>
      <c r="F25" s="58"/>
      <c r="G25" s="58"/>
      <c r="H25" s="58"/>
      <c r="I25" s="55"/>
      <c r="J25" s="58"/>
      <c r="K25" s="58"/>
      <c r="L25" s="58"/>
      <c r="M25" s="55"/>
      <c r="N25" s="55"/>
      <c r="O25" s="55"/>
      <c r="P25" s="46"/>
      <c r="Q25" s="225"/>
      <c r="R25" s="54">
        <f t="shared" si="4"/>
        <v>0</v>
      </c>
      <c r="S25" s="54">
        <f t="shared" si="5"/>
        <v>0</v>
      </c>
      <c r="T25" s="54">
        <f t="shared" si="6"/>
        <v>0</v>
      </c>
      <c r="U25" s="57">
        <f t="shared" si="7"/>
        <v>0</v>
      </c>
      <c r="W25"/>
      <c r="X25"/>
      <c r="Y25"/>
      <c r="Z25"/>
      <c r="AA25"/>
    </row>
    <row r="26" spans="1:27" s="8" customFormat="1" x14ac:dyDescent="0.2">
      <c r="A26" s="29" t="s">
        <v>215</v>
      </c>
      <c r="B26" s="263"/>
      <c r="C26" s="264"/>
      <c r="D26" s="265"/>
      <c r="E26" s="53"/>
      <c r="F26" s="58"/>
      <c r="G26" s="58"/>
      <c r="H26" s="58"/>
      <c r="I26" s="55"/>
      <c r="J26" s="58"/>
      <c r="K26" s="58"/>
      <c r="L26" s="58"/>
      <c r="M26" s="55"/>
      <c r="N26" s="55"/>
      <c r="O26" s="55"/>
      <c r="P26" s="46"/>
      <c r="Q26" s="225"/>
      <c r="R26" s="54">
        <f t="shared" si="4"/>
        <v>0</v>
      </c>
      <c r="S26" s="54">
        <f t="shared" si="5"/>
        <v>0</v>
      </c>
      <c r="T26" s="54">
        <f t="shared" si="6"/>
        <v>0</v>
      </c>
      <c r="U26" s="57">
        <f t="shared" si="7"/>
        <v>0</v>
      </c>
      <c r="W26"/>
      <c r="X26"/>
      <c r="Y26"/>
      <c r="Z26"/>
      <c r="AA26"/>
    </row>
    <row r="27" spans="1:27" s="8" customFormat="1" x14ac:dyDescent="0.2">
      <c r="A27" s="29" t="s">
        <v>215</v>
      </c>
      <c r="B27" s="263"/>
      <c r="C27" s="264"/>
      <c r="D27" s="265"/>
      <c r="E27" s="53"/>
      <c r="F27" s="58"/>
      <c r="G27" s="58"/>
      <c r="H27" s="58"/>
      <c r="I27" s="55"/>
      <c r="J27" s="58"/>
      <c r="K27" s="58"/>
      <c r="L27" s="58"/>
      <c r="M27" s="55"/>
      <c r="N27" s="55"/>
      <c r="O27" s="55"/>
      <c r="P27" s="46"/>
      <c r="Q27" s="225"/>
      <c r="R27" s="54">
        <f t="shared" si="4"/>
        <v>0</v>
      </c>
      <c r="S27" s="54">
        <f t="shared" si="5"/>
        <v>0</v>
      </c>
      <c r="T27" s="54">
        <f t="shared" si="6"/>
        <v>0</v>
      </c>
      <c r="U27" s="57">
        <f t="shared" si="7"/>
        <v>0</v>
      </c>
      <c r="W27"/>
      <c r="X27"/>
      <c r="Y27"/>
      <c r="Z27"/>
      <c r="AA27"/>
    </row>
    <row r="28" spans="1:27" s="8" customFormat="1" x14ac:dyDescent="0.2">
      <c r="A28" s="29" t="s">
        <v>215</v>
      </c>
      <c r="B28" s="263"/>
      <c r="C28" s="264"/>
      <c r="D28" s="265"/>
      <c r="E28" s="53"/>
      <c r="F28" s="58"/>
      <c r="G28" s="58"/>
      <c r="H28" s="58"/>
      <c r="I28" s="55"/>
      <c r="J28" s="58"/>
      <c r="K28" s="58"/>
      <c r="L28" s="58"/>
      <c r="M28" s="55"/>
      <c r="N28" s="55"/>
      <c r="O28" s="55"/>
      <c r="P28" s="46"/>
      <c r="Q28" s="225"/>
      <c r="R28" s="54">
        <f t="shared" si="4"/>
        <v>0</v>
      </c>
      <c r="S28" s="54">
        <f t="shared" si="5"/>
        <v>0</v>
      </c>
      <c r="T28" s="54">
        <f t="shared" si="6"/>
        <v>0</v>
      </c>
      <c r="U28" s="57">
        <f t="shared" si="7"/>
        <v>0</v>
      </c>
      <c r="W28"/>
      <c r="X28"/>
      <c r="Y28"/>
      <c r="Z28"/>
      <c r="AA28"/>
    </row>
    <row r="29" spans="1:27" s="8" customFormat="1" x14ac:dyDescent="0.2">
      <c r="A29" s="29" t="s">
        <v>215</v>
      </c>
      <c r="B29" s="263"/>
      <c r="C29" s="264"/>
      <c r="D29" s="265"/>
      <c r="E29" s="53"/>
      <c r="F29" s="58"/>
      <c r="G29" s="58"/>
      <c r="H29" s="58"/>
      <c r="I29" s="55"/>
      <c r="J29" s="58"/>
      <c r="K29" s="58"/>
      <c r="L29" s="58"/>
      <c r="M29" s="55"/>
      <c r="N29" s="55"/>
      <c r="O29" s="55"/>
      <c r="P29" s="46"/>
      <c r="Q29" s="225"/>
      <c r="R29" s="54">
        <f t="shared" si="4"/>
        <v>0</v>
      </c>
      <c r="S29" s="54">
        <f t="shared" si="5"/>
        <v>0</v>
      </c>
      <c r="T29" s="54">
        <f t="shared" si="6"/>
        <v>0</v>
      </c>
      <c r="U29" s="57">
        <f t="shared" si="7"/>
        <v>0</v>
      </c>
      <c r="W29"/>
      <c r="X29"/>
      <c r="Y29"/>
      <c r="Z29"/>
      <c r="AA29"/>
    </row>
    <row r="30" spans="1:27" s="8" customFormat="1" x14ac:dyDescent="0.2">
      <c r="A30" s="29" t="s">
        <v>215</v>
      </c>
      <c r="B30" s="263"/>
      <c r="C30" s="264"/>
      <c r="D30" s="265"/>
      <c r="E30" s="53"/>
      <c r="F30" s="58"/>
      <c r="G30" s="58"/>
      <c r="H30" s="58"/>
      <c r="I30" s="55"/>
      <c r="J30" s="58"/>
      <c r="K30" s="58"/>
      <c r="L30" s="58"/>
      <c r="M30" s="55"/>
      <c r="N30" s="55"/>
      <c r="O30" s="55"/>
      <c r="P30" s="46"/>
      <c r="Q30" s="225"/>
      <c r="R30" s="54">
        <f t="shared" si="4"/>
        <v>0</v>
      </c>
      <c r="S30" s="54">
        <f t="shared" si="5"/>
        <v>0</v>
      </c>
      <c r="T30" s="54">
        <f t="shared" si="6"/>
        <v>0</v>
      </c>
      <c r="U30" s="57">
        <f t="shared" si="7"/>
        <v>0</v>
      </c>
      <c r="W30"/>
      <c r="X30"/>
      <c r="Y30"/>
      <c r="Z30"/>
      <c r="AA30"/>
    </row>
    <row r="31" spans="1:27" s="8" customFormat="1" x14ac:dyDescent="0.2">
      <c r="A31" s="29" t="s">
        <v>215</v>
      </c>
      <c r="B31" s="263"/>
      <c r="C31" s="264"/>
      <c r="D31" s="265"/>
      <c r="E31" s="53"/>
      <c r="F31" s="58"/>
      <c r="G31" s="58"/>
      <c r="H31" s="58"/>
      <c r="I31" s="55"/>
      <c r="J31" s="58"/>
      <c r="K31" s="58"/>
      <c r="L31" s="58"/>
      <c r="M31" s="55"/>
      <c r="N31" s="55"/>
      <c r="O31" s="55"/>
      <c r="P31" s="46"/>
      <c r="Q31" s="225"/>
      <c r="R31" s="54">
        <f t="shared" si="4"/>
        <v>0</v>
      </c>
      <c r="S31" s="54">
        <f t="shared" si="5"/>
        <v>0</v>
      </c>
      <c r="T31" s="54">
        <f t="shared" si="6"/>
        <v>0</v>
      </c>
      <c r="U31" s="57">
        <f t="shared" si="7"/>
        <v>0</v>
      </c>
      <c r="W31"/>
      <c r="X31"/>
      <c r="Y31"/>
      <c r="Z31"/>
      <c r="AA31"/>
    </row>
    <row r="32" spans="1:27" s="8" customFormat="1" x14ac:dyDescent="0.2">
      <c r="A32" s="29" t="s">
        <v>215</v>
      </c>
      <c r="B32" s="263"/>
      <c r="C32" s="264"/>
      <c r="D32" s="265"/>
      <c r="E32" s="53"/>
      <c r="F32" s="58"/>
      <c r="G32" s="58"/>
      <c r="H32" s="58"/>
      <c r="I32" s="55"/>
      <c r="J32" s="58"/>
      <c r="K32" s="58"/>
      <c r="L32" s="58"/>
      <c r="M32" s="55"/>
      <c r="N32" s="55"/>
      <c r="O32" s="55"/>
      <c r="P32" s="46"/>
      <c r="Q32" s="225"/>
      <c r="R32" s="54">
        <f t="shared" si="4"/>
        <v>0</v>
      </c>
      <c r="S32" s="54">
        <f t="shared" si="5"/>
        <v>0</v>
      </c>
      <c r="T32" s="54">
        <f t="shared" si="6"/>
        <v>0</v>
      </c>
      <c r="U32" s="57">
        <f t="shared" si="7"/>
        <v>0</v>
      </c>
      <c r="W32"/>
      <c r="X32"/>
      <c r="Y32"/>
      <c r="Z32"/>
      <c r="AA32"/>
    </row>
    <row r="33" spans="1:27" s="8" customFormat="1" x14ac:dyDescent="0.2">
      <c r="A33" s="29" t="s">
        <v>215</v>
      </c>
      <c r="B33" s="263"/>
      <c r="C33" s="264"/>
      <c r="D33" s="265"/>
      <c r="E33" s="53"/>
      <c r="F33" s="58"/>
      <c r="G33" s="58"/>
      <c r="H33" s="58"/>
      <c r="I33" s="55"/>
      <c r="J33" s="58"/>
      <c r="K33" s="58"/>
      <c r="L33" s="58"/>
      <c r="M33" s="55"/>
      <c r="N33" s="55"/>
      <c r="O33" s="55"/>
      <c r="P33" s="46"/>
      <c r="Q33" s="225"/>
      <c r="R33" s="54">
        <f t="shared" si="4"/>
        <v>0</v>
      </c>
      <c r="S33" s="54">
        <f t="shared" si="5"/>
        <v>0</v>
      </c>
      <c r="T33" s="54">
        <f t="shared" si="6"/>
        <v>0</v>
      </c>
      <c r="U33" s="57">
        <f t="shared" si="7"/>
        <v>0</v>
      </c>
      <c r="W33"/>
      <c r="X33"/>
      <c r="Y33"/>
      <c r="Z33"/>
      <c r="AA33"/>
    </row>
    <row r="34" spans="1:27" s="8" customFormat="1" x14ac:dyDescent="0.2">
      <c r="A34" s="29" t="s">
        <v>215</v>
      </c>
      <c r="B34" s="263"/>
      <c r="C34" s="264"/>
      <c r="D34" s="265"/>
      <c r="E34" s="53"/>
      <c r="F34" s="58"/>
      <c r="G34" s="58"/>
      <c r="H34" s="58"/>
      <c r="I34" s="55"/>
      <c r="J34" s="58"/>
      <c r="K34" s="58"/>
      <c r="L34" s="58"/>
      <c r="M34" s="55"/>
      <c r="N34" s="55"/>
      <c r="O34" s="55"/>
      <c r="P34" s="46"/>
      <c r="Q34" s="225"/>
      <c r="R34" s="54">
        <f t="shared" si="4"/>
        <v>0</v>
      </c>
      <c r="S34" s="54">
        <f t="shared" si="5"/>
        <v>0</v>
      </c>
      <c r="T34" s="54">
        <f t="shared" si="6"/>
        <v>0</v>
      </c>
      <c r="U34" s="57">
        <f t="shared" si="7"/>
        <v>0</v>
      </c>
      <c r="W34"/>
      <c r="X34"/>
      <c r="Y34"/>
      <c r="Z34"/>
      <c r="AA34"/>
    </row>
    <row r="35" spans="1:27" s="8" customFormat="1" x14ac:dyDescent="0.2">
      <c r="A35" s="29" t="s">
        <v>215</v>
      </c>
      <c r="B35" s="263"/>
      <c r="C35" s="264"/>
      <c r="D35" s="265"/>
      <c r="E35" s="53"/>
      <c r="F35" s="58"/>
      <c r="G35" s="58"/>
      <c r="H35" s="58"/>
      <c r="I35" s="55"/>
      <c r="J35" s="58"/>
      <c r="K35" s="58"/>
      <c r="L35" s="58"/>
      <c r="M35" s="55"/>
      <c r="N35" s="55"/>
      <c r="O35" s="55"/>
      <c r="P35" s="46"/>
      <c r="Q35" s="225"/>
      <c r="R35" s="54">
        <f t="shared" si="4"/>
        <v>0</v>
      </c>
      <c r="S35" s="54">
        <f t="shared" si="5"/>
        <v>0</v>
      </c>
      <c r="T35" s="54">
        <f t="shared" si="6"/>
        <v>0</v>
      </c>
      <c r="U35" s="57">
        <f t="shared" si="7"/>
        <v>0</v>
      </c>
      <c r="W35"/>
      <c r="X35"/>
      <c r="Y35"/>
      <c r="Z35"/>
      <c r="AA35"/>
    </row>
    <row r="36" spans="1:27" s="8" customFormat="1" x14ac:dyDescent="0.2">
      <c r="A36" s="29" t="s">
        <v>215</v>
      </c>
      <c r="B36" s="263"/>
      <c r="C36" s="264"/>
      <c r="D36" s="265"/>
      <c r="E36" s="53"/>
      <c r="F36" s="58"/>
      <c r="G36" s="58"/>
      <c r="H36" s="58"/>
      <c r="I36" s="55"/>
      <c r="J36" s="58"/>
      <c r="K36" s="58"/>
      <c r="L36" s="58"/>
      <c r="M36" s="55"/>
      <c r="N36" s="55"/>
      <c r="O36" s="55"/>
      <c r="P36" s="46"/>
      <c r="Q36" s="225"/>
      <c r="R36" s="54">
        <f t="shared" si="4"/>
        <v>0</v>
      </c>
      <c r="S36" s="54">
        <f t="shared" si="5"/>
        <v>0</v>
      </c>
      <c r="T36" s="54">
        <f t="shared" si="6"/>
        <v>0</v>
      </c>
      <c r="U36" s="57">
        <f t="shared" si="7"/>
        <v>0</v>
      </c>
      <c r="W36"/>
      <c r="X36"/>
      <c r="Y36"/>
      <c r="Z36"/>
      <c r="AA36"/>
    </row>
    <row r="37" spans="1:27" s="8" customFormat="1" x14ac:dyDescent="0.2">
      <c r="A37" s="29" t="s">
        <v>215</v>
      </c>
      <c r="B37" s="263"/>
      <c r="C37" s="264"/>
      <c r="D37" s="265"/>
      <c r="E37" s="53"/>
      <c r="F37" s="58"/>
      <c r="G37" s="58"/>
      <c r="H37" s="58"/>
      <c r="I37" s="55"/>
      <c r="J37" s="58"/>
      <c r="K37" s="58"/>
      <c r="L37" s="58"/>
      <c r="M37" s="55"/>
      <c r="N37" s="55"/>
      <c r="O37" s="55"/>
      <c r="P37" s="46"/>
      <c r="Q37" s="225"/>
      <c r="R37" s="54">
        <f t="shared" si="4"/>
        <v>0</v>
      </c>
      <c r="S37" s="54">
        <f t="shared" si="5"/>
        <v>0</v>
      </c>
      <c r="T37" s="54">
        <f t="shared" si="6"/>
        <v>0</v>
      </c>
      <c r="U37" s="57">
        <f t="shared" si="7"/>
        <v>0</v>
      </c>
      <c r="W37"/>
      <c r="X37"/>
      <c r="Y37"/>
      <c r="Z37"/>
      <c r="AA37"/>
    </row>
    <row r="38" spans="1:27" s="8" customFormat="1" x14ac:dyDescent="0.2">
      <c r="A38" s="29" t="s">
        <v>215</v>
      </c>
      <c r="B38" s="263"/>
      <c r="C38" s="264"/>
      <c r="D38" s="265"/>
      <c r="E38" s="53"/>
      <c r="F38" s="58"/>
      <c r="G38" s="58"/>
      <c r="H38" s="58"/>
      <c r="I38" s="55"/>
      <c r="J38" s="58"/>
      <c r="K38" s="58"/>
      <c r="L38" s="58"/>
      <c r="M38" s="55"/>
      <c r="N38" s="55"/>
      <c r="O38" s="55"/>
      <c r="P38" s="46"/>
      <c r="Q38" s="225"/>
      <c r="R38" s="54">
        <f t="shared" si="4"/>
        <v>0</v>
      </c>
      <c r="S38" s="54">
        <f t="shared" si="5"/>
        <v>0</v>
      </c>
      <c r="T38" s="54">
        <f t="shared" si="6"/>
        <v>0</v>
      </c>
      <c r="U38" s="57">
        <f t="shared" si="7"/>
        <v>0</v>
      </c>
      <c r="W38"/>
      <c r="X38"/>
      <c r="Y38"/>
      <c r="Z38"/>
      <c r="AA38"/>
    </row>
    <row r="39" spans="1:27" s="8" customFormat="1" x14ac:dyDescent="0.2">
      <c r="A39" s="29" t="s">
        <v>215</v>
      </c>
      <c r="B39" s="263"/>
      <c r="C39" s="264"/>
      <c r="D39" s="265"/>
      <c r="E39" s="53"/>
      <c r="F39" s="58"/>
      <c r="G39" s="58"/>
      <c r="H39" s="58"/>
      <c r="I39" s="55"/>
      <c r="J39" s="58"/>
      <c r="K39" s="58"/>
      <c r="L39" s="58"/>
      <c r="M39" s="55"/>
      <c r="N39" s="55"/>
      <c r="O39" s="55"/>
      <c r="P39" s="46"/>
      <c r="Q39" s="225"/>
      <c r="R39" s="54">
        <f t="shared" si="4"/>
        <v>0</v>
      </c>
      <c r="S39" s="54">
        <f t="shared" si="5"/>
        <v>0</v>
      </c>
      <c r="T39" s="54">
        <f t="shared" si="6"/>
        <v>0</v>
      </c>
      <c r="U39" s="57">
        <f t="shared" si="7"/>
        <v>0</v>
      </c>
      <c r="W39"/>
      <c r="X39"/>
      <c r="Y39"/>
      <c r="Z39"/>
      <c r="AA39"/>
    </row>
    <row r="40" spans="1:27" s="8" customFormat="1" x14ac:dyDescent="0.2">
      <c r="A40" s="29" t="s">
        <v>215</v>
      </c>
      <c r="B40" s="263"/>
      <c r="C40" s="264"/>
      <c r="D40" s="265"/>
      <c r="E40" s="53"/>
      <c r="F40" s="58"/>
      <c r="G40" s="58"/>
      <c r="H40" s="58"/>
      <c r="I40" s="55"/>
      <c r="J40" s="58"/>
      <c r="K40" s="58"/>
      <c r="L40" s="58"/>
      <c r="M40" s="55"/>
      <c r="N40" s="55"/>
      <c r="O40" s="55"/>
      <c r="P40" s="46"/>
      <c r="Q40" s="225"/>
      <c r="R40" s="54">
        <f t="shared" si="4"/>
        <v>0</v>
      </c>
      <c r="S40" s="54">
        <f t="shared" si="5"/>
        <v>0</v>
      </c>
      <c r="T40" s="54">
        <f t="shared" si="6"/>
        <v>0</v>
      </c>
      <c r="U40" s="57">
        <f t="shared" si="7"/>
        <v>0</v>
      </c>
      <c r="W40"/>
      <c r="X40"/>
      <c r="Y40"/>
      <c r="Z40"/>
      <c r="AA40"/>
    </row>
    <row r="41" spans="1:27" s="8" customFormat="1" x14ac:dyDescent="0.2">
      <c r="A41" s="29" t="s">
        <v>215</v>
      </c>
      <c r="B41" s="263"/>
      <c r="C41" s="264"/>
      <c r="D41" s="265"/>
      <c r="E41" s="53"/>
      <c r="F41" s="58"/>
      <c r="G41" s="58"/>
      <c r="H41" s="58"/>
      <c r="I41" s="55"/>
      <c r="J41" s="58"/>
      <c r="K41" s="58"/>
      <c r="L41" s="58"/>
      <c r="M41" s="55"/>
      <c r="N41" s="55"/>
      <c r="O41" s="55"/>
      <c r="P41" s="46"/>
      <c r="Q41" s="225"/>
      <c r="R41" s="54">
        <f t="shared" si="4"/>
        <v>0</v>
      </c>
      <c r="S41" s="54">
        <f t="shared" si="5"/>
        <v>0</v>
      </c>
      <c r="T41" s="54">
        <f t="shared" si="6"/>
        <v>0</v>
      </c>
      <c r="U41" s="57">
        <f t="shared" si="7"/>
        <v>0</v>
      </c>
      <c r="W41"/>
      <c r="X41"/>
      <c r="Y41"/>
      <c r="Z41"/>
      <c r="AA41"/>
    </row>
    <row r="42" spans="1:27" s="8" customFormat="1" x14ac:dyDescent="0.2">
      <c r="A42" s="29" t="s">
        <v>215</v>
      </c>
      <c r="B42" s="263"/>
      <c r="C42" s="264"/>
      <c r="D42" s="265"/>
      <c r="E42" s="53"/>
      <c r="F42" s="58"/>
      <c r="G42" s="58"/>
      <c r="H42" s="58"/>
      <c r="I42" s="55"/>
      <c r="J42" s="58"/>
      <c r="K42" s="58"/>
      <c r="L42" s="58"/>
      <c r="M42" s="55"/>
      <c r="N42" s="55"/>
      <c r="O42" s="55"/>
      <c r="P42" s="46"/>
      <c r="Q42" s="225"/>
      <c r="R42" s="54">
        <f t="shared" si="4"/>
        <v>0</v>
      </c>
      <c r="S42" s="54">
        <f t="shared" si="5"/>
        <v>0</v>
      </c>
      <c r="T42" s="54">
        <f t="shared" si="6"/>
        <v>0</v>
      </c>
      <c r="U42" s="57">
        <f t="shared" si="7"/>
        <v>0</v>
      </c>
      <c r="W42"/>
      <c r="X42"/>
      <c r="Y42"/>
      <c r="Z42"/>
      <c r="AA42"/>
    </row>
    <row r="43" spans="1:27" s="8" customFormat="1" x14ac:dyDescent="0.2">
      <c r="A43" s="29" t="s">
        <v>215</v>
      </c>
      <c r="B43" s="263"/>
      <c r="C43" s="264"/>
      <c r="D43" s="265"/>
      <c r="E43" s="53"/>
      <c r="F43" s="58"/>
      <c r="G43" s="58"/>
      <c r="H43" s="58"/>
      <c r="I43" s="55"/>
      <c r="J43" s="58"/>
      <c r="K43" s="58"/>
      <c r="L43" s="58"/>
      <c r="M43" s="55"/>
      <c r="N43" s="55"/>
      <c r="O43" s="55"/>
      <c r="P43" s="46"/>
      <c r="Q43" s="225"/>
      <c r="R43" s="54">
        <f t="shared" si="4"/>
        <v>0</v>
      </c>
      <c r="S43" s="54">
        <f t="shared" si="5"/>
        <v>0</v>
      </c>
      <c r="T43" s="54">
        <f t="shared" si="6"/>
        <v>0</v>
      </c>
      <c r="U43" s="57">
        <f t="shared" si="7"/>
        <v>0</v>
      </c>
      <c r="W43"/>
      <c r="X43"/>
      <c r="Y43"/>
      <c r="Z43"/>
      <c r="AA43"/>
    </row>
    <row r="44" spans="1:27" s="8" customFormat="1" x14ac:dyDescent="0.2">
      <c r="A44" s="29" t="s">
        <v>215</v>
      </c>
      <c r="B44" s="263"/>
      <c r="C44" s="264"/>
      <c r="D44" s="265"/>
      <c r="E44" s="53"/>
      <c r="F44" s="58"/>
      <c r="G44" s="58"/>
      <c r="H44" s="58"/>
      <c r="I44" s="55"/>
      <c r="J44" s="58"/>
      <c r="K44" s="58"/>
      <c r="L44" s="58"/>
      <c r="M44" s="55"/>
      <c r="N44" s="55"/>
      <c r="O44" s="55"/>
      <c r="P44" s="46"/>
      <c r="Q44" s="225"/>
      <c r="R44" s="54">
        <f t="shared" si="4"/>
        <v>0</v>
      </c>
      <c r="S44" s="54">
        <f t="shared" si="5"/>
        <v>0</v>
      </c>
      <c r="T44" s="54">
        <f t="shared" si="6"/>
        <v>0</v>
      </c>
      <c r="U44" s="57">
        <f t="shared" si="7"/>
        <v>0</v>
      </c>
      <c r="W44"/>
      <c r="X44"/>
      <c r="Y44"/>
      <c r="Z44"/>
      <c r="AA44"/>
    </row>
    <row r="45" spans="1:27" s="8" customFormat="1" x14ac:dyDescent="0.2">
      <c r="A45" s="29" t="s">
        <v>215</v>
      </c>
      <c r="B45" s="263"/>
      <c r="C45" s="264"/>
      <c r="D45" s="265"/>
      <c r="E45" s="53"/>
      <c r="F45" s="58"/>
      <c r="G45" s="58"/>
      <c r="H45" s="58"/>
      <c r="I45" s="55"/>
      <c r="J45" s="58"/>
      <c r="K45" s="58"/>
      <c r="L45" s="58"/>
      <c r="M45" s="55"/>
      <c r="N45" s="55"/>
      <c r="O45" s="55"/>
      <c r="P45" s="46"/>
      <c r="Q45" s="225"/>
      <c r="R45" s="54">
        <f t="shared" si="4"/>
        <v>0</v>
      </c>
      <c r="S45" s="54">
        <f t="shared" si="5"/>
        <v>0</v>
      </c>
      <c r="T45" s="54">
        <f t="shared" si="6"/>
        <v>0</v>
      </c>
      <c r="U45" s="57">
        <f t="shared" si="7"/>
        <v>0</v>
      </c>
      <c r="W45"/>
      <c r="X45"/>
      <c r="Y45"/>
      <c r="Z45"/>
      <c r="AA45"/>
    </row>
    <row r="46" spans="1:27" s="8" customFormat="1" x14ac:dyDescent="0.2">
      <c r="A46" s="29" t="s">
        <v>215</v>
      </c>
      <c r="B46" s="263"/>
      <c r="C46" s="264"/>
      <c r="D46" s="265"/>
      <c r="E46" s="53"/>
      <c r="F46" s="58"/>
      <c r="G46" s="58"/>
      <c r="H46" s="58"/>
      <c r="I46" s="55"/>
      <c r="J46" s="58"/>
      <c r="K46" s="58"/>
      <c r="L46" s="58"/>
      <c r="M46" s="55"/>
      <c r="N46" s="55"/>
      <c r="O46" s="55"/>
      <c r="P46" s="46"/>
      <c r="Q46" s="225"/>
      <c r="R46" s="54">
        <f t="shared" si="4"/>
        <v>0</v>
      </c>
      <c r="S46" s="54">
        <f t="shared" si="5"/>
        <v>0</v>
      </c>
      <c r="T46" s="54">
        <f t="shared" si="6"/>
        <v>0</v>
      </c>
      <c r="U46" s="57">
        <f t="shared" si="7"/>
        <v>0</v>
      </c>
      <c r="W46"/>
      <c r="X46"/>
      <c r="Y46"/>
      <c r="Z46"/>
      <c r="AA46"/>
    </row>
    <row r="47" spans="1:27" s="8" customFormat="1" x14ac:dyDescent="0.2">
      <c r="A47" s="29" t="s">
        <v>215</v>
      </c>
      <c r="B47" s="263"/>
      <c r="C47" s="264"/>
      <c r="D47" s="265"/>
      <c r="E47" s="53"/>
      <c r="F47" s="58"/>
      <c r="G47" s="58"/>
      <c r="H47" s="58"/>
      <c r="I47" s="55"/>
      <c r="J47" s="58"/>
      <c r="K47" s="58"/>
      <c r="L47" s="58"/>
      <c r="M47" s="55"/>
      <c r="N47" s="55"/>
      <c r="O47" s="55"/>
      <c r="P47" s="46"/>
      <c r="Q47" s="225"/>
      <c r="R47" s="54">
        <f t="shared" si="4"/>
        <v>0</v>
      </c>
      <c r="S47" s="54">
        <f t="shared" si="5"/>
        <v>0</v>
      </c>
      <c r="T47" s="54">
        <f t="shared" si="6"/>
        <v>0</v>
      </c>
      <c r="U47" s="57">
        <f t="shared" si="7"/>
        <v>0</v>
      </c>
      <c r="W47"/>
      <c r="X47"/>
      <c r="Y47"/>
      <c r="Z47"/>
      <c r="AA47"/>
    </row>
    <row r="48" spans="1:27" s="8" customFormat="1" x14ac:dyDescent="0.2">
      <c r="A48" s="29" t="s">
        <v>215</v>
      </c>
      <c r="B48" s="263"/>
      <c r="C48" s="264"/>
      <c r="D48" s="265"/>
      <c r="E48" s="53"/>
      <c r="F48" s="58"/>
      <c r="G48" s="58"/>
      <c r="H48" s="58"/>
      <c r="I48" s="55"/>
      <c r="J48" s="58"/>
      <c r="K48" s="58"/>
      <c r="L48" s="58"/>
      <c r="M48" s="55"/>
      <c r="N48" s="55"/>
      <c r="O48" s="55"/>
      <c r="P48" s="46"/>
      <c r="Q48" s="225"/>
      <c r="R48" s="54">
        <f t="shared" si="4"/>
        <v>0</v>
      </c>
      <c r="S48" s="54">
        <f t="shared" si="5"/>
        <v>0</v>
      </c>
      <c r="T48" s="54">
        <f t="shared" si="6"/>
        <v>0</v>
      </c>
      <c r="U48" s="57">
        <f t="shared" si="7"/>
        <v>0</v>
      </c>
      <c r="W48"/>
      <c r="X48"/>
      <c r="Y48"/>
      <c r="Z48"/>
      <c r="AA48"/>
    </row>
    <row r="49" spans="1:32" s="8" customFormat="1" x14ac:dyDescent="0.2">
      <c r="A49" s="29" t="s">
        <v>215</v>
      </c>
      <c r="B49" s="263"/>
      <c r="C49" s="264"/>
      <c r="D49" s="265"/>
      <c r="E49" s="53"/>
      <c r="F49" s="58"/>
      <c r="G49" s="58"/>
      <c r="H49" s="58"/>
      <c r="I49" s="55"/>
      <c r="J49" s="58"/>
      <c r="K49" s="58"/>
      <c r="L49" s="58"/>
      <c r="M49" s="55"/>
      <c r="N49" s="55"/>
      <c r="O49" s="55"/>
      <c r="P49" s="46"/>
      <c r="Q49" s="225"/>
      <c r="R49" s="54">
        <f t="shared" si="4"/>
        <v>0</v>
      </c>
      <c r="S49" s="54">
        <f t="shared" si="5"/>
        <v>0</v>
      </c>
      <c r="T49" s="54">
        <f t="shared" si="6"/>
        <v>0</v>
      </c>
      <c r="U49" s="57">
        <f t="shared" si="7"/>
        <v>0</v>
      </c>
      <c r="W49"/>
      <c r="X49"/>
      <c r="Y49"/>
      <c r="Z49"/>
      <c r="AA49"/>
    </row>
    <row r="50" spans="1:32" s="8" customFormat="1" x14ac:dyDescent="0.2">
      <c r="A50" s="29" t="s">
        <v>215</v>
      </c>
      <c r="B50" s="263"/>
      <c r="C50" s="263"/>
      <c r="D50" s="265"/>
      <c r="E50" s="53"/>
      <c r="F50" s="58"/>
      <c r="G50" s="58"/>
      <c r="H50" s="58"/>
      <c r="I50" s="55"/>
      <c r="J50" s="58"/>
      <c r="K50" s="58"/>
      <c r="L50" s="58"/>
      <c r="M50" s="55"/>
      <c r="N50" s="55"/>
      <c r="O50" s="55"/>
      <c r="P50" s="46"/>
      <c r="Q50" s="225"/>
      <c r="R50" s="54">
        <f t="shared" si="4"/>
        <v>0</v>
      </c>
      <c r="S50" s="54">
        <f t="shared" si="5"/>
        <v>0</v>
      </c>
      <c r="T50" s="54">
        <f t="shared" si="6"/>
        <v>0</v>
      </c>
      <c r="U50" s="57">
        <f t="shared" si="7"/>
        <v>0</v>
      </c>
      <c r="W50"/>
      <c r="X50"/>
      <c r="Y50"/>
      <c r="Z50"/>
      <c r="AA50"/>
    </row>
    <row r="51" spans="1:32" s="8" customFormat="1" x14ac:dyDescent="0.2">
      <c r="A51" s="29"/>
      <c r="B51" s="62"/>
      <c r="C51" s="11"/>
      <c r="D51" s="11"/>
      <c r="E51" s="11"/>
      <c r="F51" s="63"/>
      <c r="G51" s="63"/>
      <c r="H51" s="63"/>
      <c r="I51" s="63"/>
      <c r="J51" s="63"/>
      <c r="K51" s="63"/>
      <c r="L51" s="63"/>
      <c r="M51" s="63"/>
      <c r="N51" s="63"/>
      <c r="O51" s="63"/>
      <c r="P51" s="11"/>
      <c r="Q51" s="63"/>
      <c r="R51" s="63"/>
      <c r="S51" s="63"/>
      <c r="T51" s="63"/>
      <c r="U51" s="72"/>
      <c r="W51"/>
      <c r="X51"/>
      <c r="Y51"/>
      <c r="Z51"/>
      <c r="AA51"/>
    </row>
    <row r="52" spans="1:32" s="8" customFormat="1" ht="13.5" thickBot="1" x14ac:dyDescent="0.25">
      <c r="A52" s="29"/>
      <c r="B52" s="60"/>
      <c r="C52" s="60"/>
      <c r="D52" s="60"/>
      <c r="E52" s="60"/>
      <c r="F52" s="61"/>
      <c r="G52" s="61"/>
      <c r="H52" s="61"/>
      <c r="I52" s="61"/>
      <c r="J52" s="61"/>
      <c r="K52" s="61"/>
      <c r="L52" s="61"/>
      <c r="M52" s="61"/>
      <c r="N52" s="61"/>
      <c r="O52" s="61"/>
      <c r="P52" s="60"/>
      <c r="Q52" s="61"/>
      <c r="R52" s="83">
        <f>SUM(R11:R50)</f>
        <v>0</v>
      </c>
      <c r="S52" s="83">
        <f t="shared" ref="S52:U52" si="8">SUM(S11:S50)</f>
        <v>0</v>
      </c>
      <c r="T52" s="83">
        <f t="shared" si="8"/>
        <v>0</v>
      </c>
      <c r="U52" s="85">
        <f t="shared" si="8"/>
        <v>0</v>
      </c>
      <c r="W52"/>
      <c r="X52"/>
      <c r="Y52"/>
      <c r="Z52"/>
      <c r="AA52"/>
    </row>
    <row r="53" spans="1:32" s="8" customFormat="1" ht="13.5" thickTop="1" x14ac:dyDescent="0.2">
      <c r="A53" s="29"/>
      <c r="B53" s="11"/>
      <c r="C53" s="11"/>
      <c r="D53" s="11"/>
      <c r="E53" s="11"/>
      <c r="F53" s="11"/>
      <c r="G53" s="11"/>
      <c r="H53" s="11"/>
      <c r="I53" s="11"/>
      <c r="J53" s="11"/>
      <c r="K53" s="11"/>
      <c r="L53" s="11"/>
      <c r="M53" s="11"/>
      <c r="N53" s="11"/>
      <c r="O53" s="11"/>
      <c r="P53" s="11"/>
      <c r="Q53" s="11"/>
      <c r="R53" s="11"/>
      <c r="S53" s="11"/>
      <c r="T53" s="11"/>
      <c r="U53" s="66"/>
      <c r="W53"/>
      <c r="X53"/>
      <c r="Y53"/>
      <c r="Z53"/>
      <c r="AA53"/>
    </row>
    <row r="54" spans="1:32" s="8" customFormat="1" x14ac:dyDescent="0.2">
      <c r="A54" s="29"/>
      <c r="B54" s="11"/>
      <c r="C54" s="11"/>
      <c r="D54" s="11"/>
      <c r="E54" s="11"/>
      <c r="F54" s="11"/>
      <c r="G54" s="11"/>
      <c r="H54" s="11"/>
      <c r="I54" s="11"/>
      <c r="J54" s="11"/>
      <c r="K54" s="11"/>
      <c r="L54" s="11"/>
      <c r="M54" s="11"/>
      <c r="N54" s="228"/>
      <c r="O54" s="11"/>
      <c r="P54" s="11"/>
      <c r="Q54" s="11"/>
      <c r="R54" s="60"/>
      <c r="S54" s="60"/>
      <c r="T54" s="99" t="s">
        <v>218</v>
      </c>
      <c r="U54" s="67">
        <f>U52/1000</f>
        <v>0</v>
      </c>
      <c r="W54" s="226"/>
      <c r="X54"/>
      <c r="Y54"/>
      <c r="Z54"/>
      <c r="AA54"/>
    </row>
    <row r="55" spans="1:32" s="8" customFormat="1" x14ac:dyDescent="0.2">
      <c r="A55" s="29"/>
      <c r="B55" s="11"/>
      <c r="C55" s="11"/>
      <c r="D55" s="11"/>
      <c r="E55" s="11"/>
      <c r="F55" s="11"/>
      <c r="G55" s="11"/>
      <c r="H55" s="11"/>
      <c r="I55" s="11"/>
      <c r="J55" s="11"/>
      <c r="K55" s="11"/>
      <c r="L55" s="11"/>
      <c r="M55" s="11"/>
      <c r="N55" s="11"/>
      <c r="O55" s="11"/>
      <c r="P55" s="11"/>
      <c r="Q55" s="11"/>
      <c r="R55" s="11"/>
      <c r="S55" s="11"/>
      <c r="T55" s="277"/>
      <c r="U55" s="66"/>
      <c r="W55"/>
      <c r="X55"/>
      <c r="Y55"/>
      <c r="Z55"/>
      <c r="AA55"/>
    </row>
    <row r="56" spans="1:32" s="8" customFormat="1" ht="13.5" thickBot="1" x14ac:dyDescent="0.25">
      <c r="A56" s="29"/>
      <c r="B56" s="11"/>
      <c r="C56" s="11"/>
      <c r="D56" s="11"/>
      <c r="E56" s="11"/>
      <c r="F56" s="11"/>
      <c r="G56" s="11"/>
      <c r="H56" s="11"/>
      <c r="I56" s="11"/>
      <c r="J56" s="11"/>
      <c r="K56" s="11"/>
      <c r="L56" s="11"/>
      <c r="M56" s="11"/>
      <c r="N56" s="11"/>
      <c r="O56" s="11"/>
      <c r="P56" s="1"/>
      <c r="Q56" s="1"/>
      <c r="S56" s="238"/>
      <c r="T56" s="275" t="s">
        <v>200</v>
      </c>
      <c r="U56" s="86">
        <f>'FRACCIÓN II 1er 2017'!U54+'FRACCIÓN II 2do 2017'!U54</f>
        <v>0</v>
      </c>
      <c r="W56"/>
      <c r="X56"/>
      <c r="Y56"/>
      <c r="Z56"/>
      <c r="AA56"/>
    </row>
    <row r="57" spans="1:32" s="8" customFormat="1" ht="13.5" thickTop="1" x14ac:dyDescent="0.2">
      <c r="A57" s="29"/>
      <c r="B57" s="1"/>
      <c r="C57" s="1"/>
      <c r="D57" s="1"/>
      <c r="E57" s="1"/>
      <c r="F57" s="1"/>
      <c r="G57" s="1"/>
      <c r="H57" s="1"/>
      <c r="I57" s="1"/>
      <c r="J57" s="1"/>
      <c r="K57" s="1"/>
      <c r="L57" s="1"/>
      <c r="M57" s="1"/>
      <c r="N57" s="1"/>
      <c r="O57" s="1"/>
      <c r="P57" s="1"/>
      <c r="Q57" s="1"/>
      <c r="R57" s="1"/>
      <c r="S57" s="1"/>
      <c r="T57" s="1"/>
      <c r="U57" s="13"/>
      <c r="W57"/>
      <c r="X57"/>
      <c r="Y57"/>
      <c r="Z57"/>
      <c r="AA57"/>
    </row>
    <row r="58" spans="1:32" s="8" customFormat="1" x14ac:dyDescent="0.2">
      <c r="A58" s="29"/>
      <c r="B58" s="73"/>
      <c r="C58" s="27"/>
      <c r="D58" s="27"/>
      <c r="E58" s="27"/>
      <c r="F58" s="74"/>
      <c r="G58" s="74"/>
      <c r="H58" s="74"/>
      <c r="I58" s="74"/>
      <c r="J58" s="74"/>
      <c r="K58" s="74"/>
      <c r="L58" s="74"/>
      <c r="M58" s="74"/>
      <c r="N58" s="74"/>
      <c r="O58" s="74"/>
      <c r="P58" s="1"/>
      <c r="Q58" s="1"/>
      <c r="R58" s="76"/>
      <c r="S58" s="76"/>
      <c r="T58" s="76"/>
      <c r="U58" s="245"/>
      <c r="V58" s="27"/>
      <c r="W58" s="1"/>
      <c r="X58" s="1"/>
      <c r="Y58" s="1"/>
      <c r="Z58" s="1"/>
      <c r="AA58" s="1"/>
      <c r="AB58" s="27"/>
      <c r="AC58" s="27"/>
      <c r="AD58" s="27"/>
      <c r="AE58" s="27"/>
      <c r="AF58" s="27"/>
    </row>
    <row r="59" spans="1:32" x14ac:dyDescent="0.2">
      <c r="A59" s="14"/>
      <c r="B59" s="1"/>
      <c r="C59" s="1"/>
      <c r="D59" s="1"/>
      <c r="E59" s="1"/>
      <c r="F59" s="1"/>
      <c r="G59" s="1"/>
      <c r="H59" s="1"/>
      <c r="I59" s="1"/>
      <c r="J59" s="1"/>
      <c r="K59" s="1"/>
      <c r="L59" s="1"/>
      <c r="M59" s="1"/>
      <c r="N59" s="1"/>
      <c r="O59" s="1"/>
      <c r="P59" s="1"/>
      <c r="Q59" s="1"/>
      <c r="R59" s="76"/>
      <c r="S59" s="1"/>
      <c r="T59" s="76"/>
      <c r="U59" s="13"/>
    </row>
    <row r="60" spans="1:32" ht="13.5" thickBot="1" x14ac:dyDescent="0.25">
      <c r="A60" s="15"/>
      <c r="B60" s="16"/>
      <c r="C60" s="16"/>
      <c r="D60" s="16"/>
      <c r="E60" s="16"/>
      <c r="F60" s="16"/>
      <c r="G60" s="16"/>
      <c r="H60" s="16"/>
      <c r="I60" s="16"/>
      <c r="J60" s="16"/>
      <c r="K60" s="16"/>
      <c r="L60" s="16"/>
      <c r="M60" s="16"/>
      <c r="N60" s="16"/>
      <c r="O60" s="16"/>
      <c r="P60" s="16"/>
      <c r="Q60" s="16"/>
      <c r="R60" s="16"/>
      <c r="S60" s="16"/>
      <c r="T60" s="77"/>
      <c r="U60" s="18"/>
    </row>
    <row r="62" spans="1:32" x14ac:dyDescent="0.2">
      <c r="R62" s="75"/>
      <c r="S62" s="75"/>
      <c r="T62" s="75"/>
      <c r="U62" s="75"/>
    </row>
  </sheetData>
  <mergeCells count="17">
    <mergeCell ref="P8:P9"/>
    <mergeCell ref="R8:U8"/>
    <mergeCell ref="A10:U10"/>
    <mergeCell ref="A7:A9"/>
    <mergeCell ref="B7:P7"/>
    <mergeCell ref="B8:B9"/>
    <mergeCell ref="D8:D9"/>
    <mergeCell ref="F8:H8"/>
    <mergeCell ref="J8:L8"/>
    <mergeCell ref="N8:N9"/>
    <mergeCell ref="A6:P6"/>
    <mergeCell ref="R6:U6"/>
    <mergeCell ref="A1:T1"/>
    <mergeCell ref="A2:Q2"/>
    <mergeCell ref="A3:T3"/>
    <mergeCell ref="A4:T4"/>
    <mergeCell ref="A5:T5"/>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Z95"/>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6" ht="18.75" customHeight="1" x14ac:dyDescent="0.2">
      <c r="A1" s="525" t="s">
        <v>0</v>
      </c>
      <c r="B1" s="525"/>
      <c r="C1" s="525"/>
      <c r="D1" s="525"/>
      <c r="E1" s="525"/>
      <c r="F1" s="525"/>
      <c r="G1" s="525"/>
      <c r="H1" s="525"/>
      <c r="I1" s="525"/>
      <c r="J1" s="525"/>
      <c r="K1" s="525"/>
      <c r="L1" s="525"/>
      <c r="M1" s="525"/>
      <c r="N1" s="525"/>
      <c r="O1" s="525"/>
      <c r="P1" s="525"/>
      <c r="Q1" s="525"/>
      <c r="R1" s="525"/>
      <c r="S1" s="525"/>
      <c r="T1" s="525"/>
      <c r="U1" s="92"/>
    </row>
    <row r="2" spans="1:26" ht="12" customHeight="1" x14ac:dyDescent="0.2">
      <c r="A2" s="526" t="s">
        <v>79</v>
      </c>
      <c r="B2" s="527"/>
      <c r="C2" s="527"/>
      <c r="D2" s="527"/>
      <c r="E2" s="527"/>
      <c r="F2" s="527"/>
      <c r="G2" s="527"/>
      <c r="H2" s="527"/>
      <c r="I2" s="527"/>
      <c r="J2" s="527"/>
      <c r="K2" s="527"/>
      <c r="L2" s="527"/>
      <c r="M2" s="527"/>
      <c r="N2" s="527"/>
      <c r="O2" s="527"/>
      <c r="P2" s="527"/>
      <c r="Q2" s="527"/>
      <c r="R2" s="92"/>
      <c r="S2" s="92"/>
      <c r="T2" s="92"/>
      <c r="U2" s="92"/>
    </row>
    <row r="3" spans="1:26" ht="14.25" customHeight="1" x14ac:dyDescent="0.2">
      <c r="A3" s="526" t="s">
        <v>204</v>
      </c>
      <c r="B3" s="527"/>
      <c r="C3" s="527"/>
      <c r="D3" s="527"/>
      <c r="E3" s="527"/>
      <c r="F3" s="527"/>
      <c r="G3" s="527"/>
      <c r="H3" s="527"/>
      <c r="I3" s="527"/>
      <c r="J3" s="527"/>
      <c r="K3" s="527"/>
      <c r="L3" s="527"/>
      <c r="M3" s="527"/>
      <c r="N3" s="527"/>
      <c r="O3" s="527"/>
      <c r="P3" s="527"/>
      <c r="Q3" s="527"/>
      <c r="R3" s="527"/>
      <c r="S3" s="527"/>
      <c r="T3" s="527"/>
      <c r="U3" s="93"/>
    </row>
    <row r="4" spans="1:26" ht="13.5" customHeight="1" x14ac:dyDescent="0.2">
      <c r="A4" s="528" t="s">
        <v>1</v>
      </c>
      <c r="B4" s="529"/>
      <c r="C4" s="529"/>
      <c r="D4" s="529"/>
      <c r="E4" s="529"/>
      <c r="F4" s="529"/>
      <c r="G4" s="529"/>
      <c r="H4" s="529"/>
      <c r="I4" s="529"/>
      <c r="J4" s="529"/>
      <c r="K4" s="529"/>
      <c r="L4" s="529"/>
      <c r="M4" s="529"/>
      <c r="N4" s="529"/>
      <c r="O4" s="529"/>
      <c r="P4" s="529"/>
      <c r="Q4" s="529"/>
      <c r="R4" s="529"/>
      <c r="S4" s="529"/>
      <c r="T4" s="529"/>
      <c r="U4" s="94"/>
    </row>
    <row r="5" spans="1:26" ht="14.25" customHeight="1" x14ac:dyDescent="0.2">
      <c r="A5" s="528" t="s">
        <v>199</v>
      </c>
      <c r="B5" s="529"/>
      <c r="C5" s="529"/>
      <c r="D5" s="529"/>
      <c r="E5" s="529"/>
      <c r="F5" s="529"/>
      <c r="G5" s="529"/>
      <c r="H5" s="529"/>
      <c r="I5" s="529"/>
      <c r="J5" s="529"/>
      <c r="K5" s="529"/>
      <c r="L5" s="529"/>
      <c r="M5" s="529"/>
      <c r="N5" s="529"/>
      <c r="O5" s="529"/>
      <c r="P5" s="529"/>
      <c r="Q5" s="529"/>
      <c r="R5" s="529"/>
      <c r="S5" s="529"/>
      <c r="T5" s="529"/>
      <c r="U5" s="94"/>
    </row>
    <row r="6" spans="1:26" ht="18" x14ac:dyDescent="0.2">
      <c r="A6" s="540" t="s">
        <v>220</v>
      </c>
      <c r="B6" s="533"/>
      <c r="C6" s="533"/>
      <c r="D6" s="533"/>
      <c r="E6" s="533"/>
      <c r="F6" s="533"/>
      <c r="G6" s="533"/>
      <c r="H6" s="533"/>
      <c r="I6" s="533"/>
      <c r="J6" s="533"/>
      <c r="K6" s="533"/>
      <c r="L6" s="533"/>
      <c r="M6" s="533"/>
      <c r="N6" s="533"/>
      <c r="O6" s="533"/>
      <c r="P6" s="534"/>
      <c r="Q6" s="19"/>
      <c r="R6" s="535" t="s">
        <v>186</v>
      </c>
      <c r="S6" s="533"/>
      <c r="T6" s="533"/>
      <c r="U6" s="534"/>
    </row>
    <row r="7" spans="1:26" ht="30" customHeight="1" x14ac:dyDescent="0.2">
      <c r="A7" s="517" t="s">
        <v>2</v>
      </c>
      <c r="B7" s="522" t="s">
        <v>3</v>
      </c>
      <c r="C7" s="523"/>
      <c r="D7" s="523"/>
      <c r="E7" s="523"/>
      <c r="F7" s="523"/>
      <c r="G7" s="523"/>
      <c r="H7" s="523"/>
      <c r="I7" s="523"/>
      <c r="J7" s="523"/>
      <c r="K7" s="523"/>
      <c r="L7" s="523"/>
      <c r="M7" s="523"/>
      <c r="N7" s="523"/>
      <c r="O7" s="523"/>
      <c r="P7" s="524"/>
      <c r="Q7" s="24"/>
      <c r="R7" s="31"/>
      <c r="S7" s="31"/>
      <c r="T7" s="31"/>
      <c r="U7" s="32"/>
    </row>
    <row r="8" spans="1:26" ht="25.5" customHeight="1" x14ac:dyDescent="0.2">
      <c r="A8" s="518"/>
      <c r="B8" s="519" t="s">
        <v>80</v>
      </c>
      <c r="C8" s="20"/>
      <c r="D8" s="520" t="s">
        <v>4</v>
      </c>
      <c r="E8" s="22"/>
      <c r="F8" s="536" t="s">
        <v>5</v>
      </c>
      <c r="G8" s="537"/>
      <c r="H8" s="538"/>
      <c r="I8" s="20"/>
      <c r="J8" s="521" t="s">
        <v>81</v>
      </c>
      <c r="K8" s="521"/>
      <c r="L8" s="521"/>
      <c r="M8" s="22"/>
      <c r="N8" s="521" t="s">
        <v>6</v>
      </c>
      <c r="O8" s="22"/>
      <c r="P8" s="521" t="s">
        <v>7</v>
      </c>
      <c r="Q8" s="22"/>
      <c r="R8" s="521" t="s">
        <v>8</v>
      </c>
      <c r="S8" s="521"/>
      <c r="T8" s="521"/>
      <c r="U8" s="521"/>
    </row>
    <row r="9" spans="1:26" ht="27.75" customHeight="1" x14ac:dyDescent="0.2">
      <c r="A9" s="518"/>
      <c r="B9" s="519"/>
      <c r="C9" s="21"/>
      <c r="D9" s="520"/>
      <c r="E9" s="23"/>
      <c r="F9" s="33" t="s">
        <v>53</v>
      </c>
      <c r="G9" s="33" t="s">
        <v>54</v>
      </c>
      <c r="H9" s="33" t="s">
        <v>55</v>
      </c>
      <c r="I9" s="21"/>
      <c r="J9" s="33" t="s">
        <v>53</v>
      </c>
      <c r="K9" s="33" t="s">
        <v>54</v>
      </c>
      <c r="L9" s="33" t="s">
        <v>55</v>
      </c>
      <c r="M9" s="23"/>
      <c r="N9" s="517"/>
      <c r="O9" s="23"/>
      <c r="P9" s="517"/>
      <c r="Q9" s="23"/>
      <c r="R9" s="33" t="s">
        <v>53</v>
      </c>
      <c r="S9" s="33" t="s">
        <v>54</v>
      </c>
      <c r="T9" s="33" t="s">
        <v>55</v>
      </c>
      <c r="U9" s="191" t="s">
        <v>174</v>
      </c>
    </row>
    <row r="10" spans="1:26" s="8" customFormat="1" ht="6" customHeight="1" thickBot="1" x14ac:dyDescent="0.45">
      <c r="A10" s="514"/>
      <c r="B10" s="515"/>
      <c r="C10" s="515"/>
      <c r="D10" s="515"/>
      <c r="E10" s="515"/>
      <c r="F10" s="515"/>
      <c r="G10" s="515"/>
      <c r="H10" s="515"/>
      <c r="I10" s="515"/>
      <c r="J10" s="515"/>
      <c r="K10" s="515"/>
      <c r="L10" s="515"/>
      <c r="M10" s="515"/>
      <c r="N10" s="515"/>
      <c r="O10" s="515"/>
      <c r="P10" s="515"/>
      <c r="Q10" s="515"/>
      <c r="R10" s="515"/>
      <c r="S10" s="515"/>
      <c r="T10" s="515"/>
      <c r="U10" s="516"/>
      <c r="X10"/>
    </row>
    <row r="11" spans="1:26" s="8" customFormat="1" x14ac:dyDescent="0.2">
      <c r="A11" s="110" t="str">
        <f>'FRACCIÓN I 2017'!A11</f>
        <v/>
      </c>
      <c r="B11" s="261"/>
      <c r="C11" s="261"/>
      <c r="D11" s="262"/>
      <c r="E11" s="50"/>
      <c r="F11" s="59"/>
      <c r="G11" s="59"/>
      <c r="H11" s="59"/>
      <c r="I11" s="51"/>
      <c r="J11" s="59"/>
      <c r="K11" s="59"/>
      <c r="L11" s="59"/>
      <c r="M11" s="51"/>
      <c r="N11" s="52"/>
      <c r="O11" s="51"/>
      <c r="P11" s="48"/>
      <c r="Q11" s="47"/>
      <c r="R11" s="51">
        <f t="shared" ref="R11" si="0">F11*J11</f>
        <v>0</v>
      </c>
      <c r="S11" s="51">
        <f t="shared" ref="S11" si="1">G11*K11</f>
        <v>0</v>
      </c>
      <c r="T11" s="51">
        <f t="shared" ref="T11" si="2">H11*L11</f>
        <v>0</v>
      </c>
      <c r="U11" s="56">
        <f t="shared" ref="U11" si="3">R11+S11+T11</f>
        <v>0</v>
      </c>
      <c r="X11"/>
      <c r="Y11"/>
      <c r="Z11"/>
    </row>
    <row r="12" spans="1:26" x14ac:dyDescent="0.2">
      <c r="A12" s="29" t="s">
        <v>215</v>
      </c>
      <c r="B12" s="263"/>
      <c r="C12" s="264"/>
      <c r="D12" s="265"/>
      <c r="E12" s="53"/>
      <c r="F12" s="58"/>
      <c r="G12" s="58"/>
      <c r="H12" s="58"/>
      <c r="I12" s="55"/>
      <c r="J12" s="58"/>
      <c r="K12" s="58"/>
      <c r="L12" s="58"/>
      <c r="M12" s="55"/>
      <c r="N12" s="55"/>
      <c r="O12" s="55"/>
      <c r="P12" s="46"/>
      <c r="Q12" s="49"/>
      <c r="R12" s="54">
        <f t="shared" ref="R12:R50" si="4">F12*J12</f>
        <v>0</v>
      </c>
      <c r="S12" s="54">
        <f t="shared" ref="S12:S50" si="5">G12*K12</f>
        <v>0</v>
      </c>
      <c r="T12" s="54">
        <f t="shared" ref="T12:T50" si="6">H12*L12</f>
        <v>0</v>
      </c>
      <c r="U12" s="57">
        <f t="shared" ref="U12:U50" si="7">R12+S12+T12</f>
        <v>0</v>
      </c>
      <c r="W12" s="8"/>
    </row>
    <row r="13" spans="1:26" x14ac:dyDescent="0.2">
      <c r="A13" s="29" t="s">
        <v>215</v>
      </c>
      <c r="B13" s="263"/>
      <c r="C13" s="264"/>
      <c r="D13" s="265"/>
      <c r="E13" s="53"/>
      <c r="F13" s="58"/>
      <c r="G13" s="58"/>
      <c r="H13" s="58"/>
      <c r="I13" s="55"/>
      <c r="J13" s="58"/>
      <c r="K13" s="58"/>
      <c r="L13" s="58"/>
      <c r="M13" s="55"/>
      <c r="N13" s="55"/>
      <c r="O13" s="55"/>
      <c r="P13" s="46"/>
      <c r="Q13" s="49"/>
      <c r="R13" s="54">
        <f t="shared" si="4"/>
        <v>0</v>
      </c>
      <c r="S13" s="54">
        <f t="shared" si="5"/>
        <v>0</v>
      </c>
      <c r="T13" s="54">
        <f t="shared" si="6"/>
        <v>0</v>
      </c>
      <c r="U13" s="57">
        <f t="shared" si="7"/>
        <v>0</v>
      </c>
      <c r="W13" s="8"/>
    </row>
    <row r="14" spans="1:26" x14ac:dyDescent="0.2">
      <c r="A14" s="29" t="s">
        <v>215</v>
      </c>
      <c r="B14" s="263"/>
      <c r="C14" s="264"/>
      <c r="D14" s="265"/>
      <c r="E14" s="53"/>
      <c r="F14" s="58"/>
      <c r="G14" s="58"/>
      <c r="H14" s="58"/>
      <c r="I14" s="55"/>
      <c r="J14" s="58"/>
      <c r="K14" s="58"/>
      <c r="L14" s="58"/>
      <c r="M14" s="55"/>
      <c r="N14" s="55"/>
      <c r="O14" s="55"/>
      <c r="P14" s="46"/>
      <c r="Q14" s="49"/>
      <c r="R14" s="54">
        <f t="shared" si="4"/>
        <v>0</v>
      </c>
      <c r="S14" s="54">
        <f t="shared" si="5"/>
        <v>0</v>
      </c>
      <c r="T14" s="54">
        <f t="shared" si="6"/>
        <v>0</v>
      </c>
      <c r="U14" s="57">
        <f t="shared" si="7"/>
        <v>0</v>
      </c>
      <c r="W14" s="8"/>
    </row>
    <row r="15" spans="1:26" x14ac:dyDescent="0.2">
      <c r="A15" s="29" t="s">
        <v>215</v>
      </c>
      <c r="B15" s="263"/>
      <c r="C15" s="264"/>
      <c r="D15" s="265"/>
      <c r="E15" s="53"/>
      <c r="F15" s="58"/>
      <c r="G15" s="58"/>
      <c r="H15" s="58"/>
      <c r="I15" s="55"/>
      <c r="J15" s="58"/>
      <c r="K15" s="58"/>
      <c r="L15" s="58"/>
      <c r="M15" s="55"/>
      <c r="N15" s="55"/>
      <c r="O15" s="55"/>
      <c r="P15" s="46"/>
      <c r="Q15" s="49"/>
      <c r="R15" s="54">
        <f t="shared" si="4"/>
        <v>0</v>
      </c>
      <c r="S15" s="54">
        <f t="shared" si="5"/>
        <v>0</v>
      </c>
      <c r="T15" s="54">
        <f t="shared" si="6"/>
        <v>0</v>
      </c>
      <c r="U15" s="57">
        <f t="shared" si="7"/>
        <v>0</v>
      </c>
      <c r="W15" s="8"/>
    </row>
    <row r="16" spans="1:26" x14ac:dyDescent="0.2">
      <c r="A16" s="29" t="s">
        <v>215</v>
      </c>
      <c r="B16" s="263"/>
      <c r="C16" s="264"/>
      <c r="D16" s="265"/>
      <c r="E16" s="53"/>
      <c r="F16" s="58"/>
      <c r="G16" s="58"/>
      <c r="H16" s="58"/>
      <c r="I16" s="55"/>
      <c r="J16" s="58"/>
      <c r="K16" s="58"/>
      <c r="L16" s="58"/>
      <c r="M16" s="55"/>
      <c r="N16" s="55"/>
      <c r="O16" s="55"/>
      <c r="P16" s="46"/>
      <c r="Q16" s="49"/>
      <c r="R16" s="54">
        <f t="shared" si="4"/>
        <v>0</v>
      </c>
      <c r="S16" s="54">
        <f t="shared" si="5"/>
        <v>0</v>
      </c>
      <c r="T16" s="54">
        <f t="shared" si="6"/>
        <v>0</v>
      </c>
      <c r="U16" s="57">
        <f t="shared" si="7"/>
        <v>0</v>
      </c>
      <c r="W16" s="8"/>
    </row>
    <row r="17" spans="1:23" x14ac:dyDescent="0.2">
      <c r="A17" s="29" t="s">
        <v>215</v>
      </c>
      <c r="B17" s="263"/>
      <c r="C17" s="264"/>
      <c r="D17" s="265"/>
      <c r="E17" s="53"/>
      <c r="F17" s="58"/>
      <c r="G17" s="58"/>
      <c r="H17" s="58"/>
      <c r="I17" s="55"/>
      <c r="J17" s="58"/>
      <c r="K17" s="58"/>
      <c r="L17" s="58"/>
      <c r="M17" s="55"/>
      <c r="N17" s="55"/>
      <c r="O17" s="55"/>
      <c r="P17" s="46"/>
      <c r="Q17" s="49"/>
      <c r="R17" s="54">
        <f t="shared" si="4"/>
        <v>0</v>
      </c>
      <c r="S17" s="54">
        <f t="shared" si="5"/>
        <v>0</v>
      </c>
      <c r="T17" s="54">
        <f t="shared" si="6"/>
        <v>0</v>
      </c>
      <c r="U17" s="57">
        <f t="shared" si="7"/>
        <v>0</v>
      </c>
      <c r="W17" s="8"/>
    </row>
    <row r="18" spans="1:23" x14ac:dyDescent="0.2">
      <c r="A18" s="29" t="s">
        <v>215</v>
      </c>
      <c r="B18" s="263"/>
      <c r="C18" s="264"/>
      <c r="D18" s="265"/>
      <c r="E18" s="53"/>
      <c r="F18" s="58"/>
      <c r="G18" s="58"/>
      <c r="H18" s="58"/>
      <c r="I18" s="55"/>
      <c r="J18" s="58"/>
      <c r="K18" s="58"/>
      <c r="L18" s="58"/>
      <c r="M18" s="55"/>
      <c r="N18" s="55"/>
      <c r="O18" s="55"/>
      <c r="P18" s="46"/>
      <c r="Q18" s="49"/>
      <c r="R18" s="54">
        <f t="shared" si="4"/>
        <v>0</v>
      </c>
      <c r="S18" s="54">
        <f t="shared" si="5"/>
        <v>0</v>
      </c>
      <c r="T18" s="54">
        <f t="shared" si="6"/>
        <v>0</v>
      </c>
      <c r="U18" s="57">
        <f t="shared" si="7"/>
        <v>0</v>
      </c>
      <c r="W18" s="8"/>
    </row>
    <row r="19" spans="1:23" x14ac:dyDescent="0.2">
      <c r="A19" s="29" t="s">
        <v>215</v>
      </c>
      <c r="B19" s="263"/>
      <c r="C19" s="264"/>
      <c r="D19" s="265"/>
      <c r="E19" s="53"/>
      <c r="F19" s="58"/>
      <c r="G19" s="58"/>
      <c r="H19" s="58"/>
      <c r="I19" s="55"/>
      <c r="J19" s="58"/>
      <c r="K19" s="58"/>
      <c r="L19" s="58"/>
      <c r="M19" s="55"/>
      <c r="N19" s="55"/>
      <c r="O19" s="55"/>
      <c r="P19" s="46"/>
      <c r="Q19" s="49"/>
      <c r="R19" s="54">
        <f t="shared" si="4"/>
        <v>0</v>
      </c>
      <c r="S19" s="54">
        <f t="shared" si="5"/>
        <v>0</v>
      </c>
      <c r="T19" s="54">
        <f t="shared" si="6"/>
        <v>0</v>
      </c>
      <c r="U19" s="57">
        <f t="shared" si="7"/>
        <v>0</v>
      </c>
      <c r="W19" s="8"/>
    </row>
    <row r="20" spans="1:23" x14ac:dyDescent="0.2">
      <c r="A20" s="29" t="s">
        <v>215</v>
      </c>
      <c r="B20" s="263"/>
      <c r="C20" s="264"/>
      <c r="D20" s="265"/>
      <c r="E20" s="53"/>
      <c r="F20" s="58"/>
      <c r="G20" s="58"/>
      <c r="H20" s="58"/>
      <c r="I20" s="55"/>
      <c r="J20" s="58"/>
      <c r="K20" s="58"/>
      <c r="L20" s="58"/>
      <c r="M20" s="55"/>
      <c r="N20" s="55"/>
      <c r="O20" s="55"/>
      <c r="P20" s="46"/>
      <c r="Q20" s="49"/>
      <c r="R20" s="54">
        <f t="shared" si="4"/>
        <v>0</v>
      </c>
      <c r="S20" s="54">
        <f t="shared" si="5"/>
        <v>0</v>
      </c>
      <c r="T20" s="54">
        <f t="shared" si="6"/>
        <v>0</v>
      </c>
      <c r="U20" s="57">
        <f t="shared" si="7"/>
        <v>0</v>
      </c>
      <c r="W20" s="8"/>
    </row>
    <row r="21" spans="1:23" x14ac:dyDescent="0.2">
      <c r="A21" s="29" t="s">
        <v>215</v>
      </c>
      <c r="B21" s="263"/>
      <c r="C21" s="264"/>
      <c r="D21" s="265"/>
      <c r="E21" s="53"/>
      <c r="F21" s="58"/>
      <c r="G21" s="58"/>
      <c r="H21" s="58"/>
      <c r="I21" s="55"/>
      <c r="J21" s="58"/>
      <c r="K21" s="58"/>
      <c r="L21" s="58"/>
      <c r="M21" s="55"/>
      <c r="N21" s="55"/>
      <c r="O21" s="55"/>
      <c r="P21" s="46"/>
      <c r="Q21" s="49"/>
      <c r="R21" s="54">
        <f t="shared" si="4"/>
        <v>0</v>
      </c>
      <c r="S21" s="54">
        <f t="shared" si="5"/>
        <v>0</v>
      </c>
      <c r="T21" s="54">
        <f t="shared" si="6"/>
        <v>0</v>
      </c>
      <c r="U21" s="57">
        <f t="shared" si="7"/>
        <v>0</v>
      </c>
      <c r="W21" s="8"/>
    </row>
    <row r="22" spans="1:23" x14ac:dyDescent="0.2">
      <c r="A22" s="29" t="s">
        <v>215</v>
      </c>
      <c r="B22" s="263"/>
      <c r="C22" s="264"/>
      <c r="D22" s="265"/>
      <c r="E22" s="53"/>
      <c r="F22" s="58"/>
      <c r="G22" s="58"/>
      <c r="H22" s="58"/>
      <c r="I22" s="55"/>
      <c r="J22" s="58"/>
      <c r="K22" s="58"/>
      <c r="L22" s="58"/>
      <c r="M22" s="55"/>
      <c r="N22" s="55"/>
      <c r="O22" s="55"/>
      <c r="P22" s="46"/>
      <c r="Q22" s="49"/>
      <c r="R22" s="54">
        <f t="shared" si="4"/>
        <v>0</v>
      </c>
      <c r="S22" s="54">
        <f t="shared" si="5"/>
        <v>0</v>
      </c>
      <c r="T22" s="54">
        <f t="shared" si="6"/>
        <v>0</v>
      </c>
      <c r="U22" s="57">
        <f t="shared" si="7"/>
        <v>0</v>
      </c>
      <c r="W22" s="8"/>
    </row>
    <row r="23" spans="1:23" x14ac:dyDescent="0.2">
      <c r="A23" s="29" t="s">
        <v>215</v>
      </c>
      <c r="B23" s="263"/>
      <c r="C23" s="264"/>
      <c r="D23" s="265"/>
      <c r="E23" s="53"/>
      <c r="F23" s="58"/>
      <c r="G23" s="58"/>
      <c r="H23" s="58"/>
      <c r="I23" s="55"/>
      <c r="J23" s="58"/>
      <c r="K23" s="58"/>
      <c r="L23" s="58"/>
      <c r="M23" s="55"/>
      <c r="N23" s="55"/>
      <c r="O23" s="55"/>
      <c r="P23" s="46"/>
      <c r="Q23" s="49"/>
      <c r="R23" s="54">
        <f t="shared" si="4"/>
        <v>0</v>
      </c>
      <c r="S23" s="54">
        <f t="shared" si="5"/>
        <v>0</v>
      </c>
      <c r="T23" s="54">
        <f t="shared" si="6"/>
        <v>0</v>
      </c>
      <c r="U23" s="57">
        <f t="shared" si="7"/>
        <v>0</v>
      </c>
      <c r="W23" s="8"/>
    </row>
    <row r="24" spans="1:23" x14ac:dyDescent="0.2">
      <c r="A24" s="29" t="s">
        <v>215</v>
      </c>
      <c r="B24" s="263"/>
      <c r="C24" s="264"/>
      <c r="D24" s="265"/>
      <c r="E24" s="53"/>
      <c r="F24" s="58"/>
      <c r="G24" s="58"/>
      <c r="H24" s="58"/>
      <c r="I24" s="55"/>
      <c r="J24" s="58"/>
      <c r="K24" s="58"/>
      <c r="L24" s="58"/>
      <c r="M24" s="55"/>
      <c r="N24" s="55"/>
      <c r="O24" s="55"/>
      <c r="P24" s="46"/>
      <c r="Q24" s="49"/>
      <c r="R24" s="54">
        <f t="shared" si="4"/>
        <v>0</v>
      </c>
      <c r="S24" s="54">
        <f t="shared" si="5"/>
        <v>0</v>
      </c>
      <c r="T24" s="54">
        <f t="shared" si="6"/>
        <v>0</v>
      </c>
      <c r="U24" s="57">
        <f t="shared" si="7"/>
        <v>0</v>
      </c>
      <c r="W24" s="8"/>
    </row>
    <row r="25" spans="1:23" x14ac:dyDescent="0.2">
      <c r="A25" s="29" t="s">
        <v>215</v>
      </c>
      <c r="B25" s="263"/>
      <c r="C25" s="264"/>
      <c r="D25" s="265"/>
      <c r="E25" s="53"/>
      <c r="F25" s="58"/>
      <c r="G25" s="58"/>
      <c r="H25" s="58"/>
      <c r="I25" s="55"/>
      <c r="J25" s="58"/>
      <c r="K25" s="58"/>
      <c r="L25" s="58"/>
      <c r="M25" s="55"/>
      <c r="N25" s="55"/>
      <c r="O25" s="55"/>
      <c r="P25" s="46"/>
      <c r="Q25" s="49"/>
      <c r="R25" s="54">
        <f t="shared" si="4"/>
        <v>0</v>
      </c>
      <c r="S25" s="54">
        <f t="shared" si="5"/>
        <v>0</v>
      </c>
      <c r="T25" s="54">
        <f t="shared" si="6"/>
        <v>0</v>
      </c>
      <c r="U25" s="57">
        <f t="shared" si="7"/>
        <v>0</v>
      </c>
      <c r="W25" s="8"/>
    </row>
    <row r="26" spans="1:23" x14ac:dyDescent="0.2">
      <c r="A26" s="29" t="s">
        <v>215</v>
      </c>
      <c r="B26" s="263"/>
      <c r="C26" s="264"/>
      <c r="D26" s="265"/>
      <c r="E26" s="53"/>
      <c r="F26" s="58"/>
      <c r="G26" s="58"/>
      <c r="H26" s="58"/>
      <c r="I26" s="55"/>
      <c r="J26" s="58"/>
      <c r="K26" s="58"/>
      <c r="L26" s="58"/>
      <c r="M26" s="55"/>
      <c r="N26" s="55"/>
      <c r="O26" s="55"/>
      <c r="P26" s="46"/>
      <c r="Q26" s="49"/>
      <c r="R26" s="54">
        <f t="shared" si="4"/>
        <v>0</v>
      </c>
      <c r="S26" s="54">
        <f t="shared" si="5"/>
        <v>0</v>
      </c>
      <c r="T26" s="54">
        <f t="shared" si="6"/>
        <v>0</v>
      </c>
      <c r="U26" s="57">
        <f t="shared" si="7"/>
        <v>0</v>
      </c>
      <c r="W26" s="8"/>
    </row>
    <row r="27" spans="1:23" x14ac:dyDescent="0.2">
      <c r="A27" s="29" t="s">
        <v>215</v>
      </c>
      <c r="B27" s="263"/>
      <c r="C27" s="264"/>
      <c r="D27" s="265"/>
      <c r="E27" s="53"/>
      <c r="F27" s="58"/>
      <c r="G27" s="58"/>
      <c r="H27" s="58"/>
      <c r="I27" s="55"/>
      <c r="J27" s="58"/>
      <c r="K27" s="58"/>
      <c r="L27" s="58"/>
      <c r="M27" s="55"/>
      <c r="N27" s="55"/>
      <c r="O27" s="55"/>
      <c r="P27" s="46"/>
      <c r="Q27" s="49"/>
      <c r="R27" s="54">
        <f t="shared" si="4"/>
        <v>0</v>
      </c>
      <c r="S27" s="54">
        <f t="shared" si="5"/>
        <v>0</v>
      </c>
      <c r="T27" s="54">
        <f t="shared" si="6"/>
        <v>0</v>
      </c>
      <c r="U27" s="57">
        <f t="shared" si="7"/>
        <v>0</v>
      </c>
      <c r="W27" s="8"/>
    </row>
    <row r="28" spans="1:23" x14ac:dyDescent="0.2">
      <c r="A28" s="29" t="s">
        <v>215</v>
      </c>
      <c r="B28" s="263"/>
      <c r="C28" s="264"/>
      <c r="D28" s="265"/>
      <c r="E28" s="53"/>
      <c r="F28" s="58"/>
      <c r="G28" s="58"/>
      <c r="H28" s="58"/>
      <c r="I28" s="55"/>
      <c r="J28" s="58"/>
      <c r="K28" s="58"/>
      <c r="L28" s="58"/>
      <c r="M28" s="55"/>
      <c r="N28" s="55"/>
      <c r="O28" s="55"/>
      <c r="P28" s="46"/>
      <c r="Q28" s="49"/>
      <c r="R28" s="54">
        <f t="shared" si="4"/>
        <v>0</v>
      </c>
      <c r="S28" s="54">
        <f t="shared" si="5"/>
        <v>0</v>
      </c>
      <c r="T28" s="54">
        <f t="shared" si="6"/>
        <v>0</v>
      </c>
      <c r="U28" s="57">
        <f t="shared" si="7"/>
        <v>0</v>
      </c>
      <c r="W28" s="8"/>
    </row>
    <row r="29" spans="1:23" x14ac:dyDescent="0.2">
      <c r="A29" s="29" t="s">
        <v>215</v>
      </c>
      <c r="B29" s="263"/>
      <c r="C29" s="264"/>
      <c r="D29" s="265"/>
      <c r="E29" s="53"/>
      <c r="F29" s="58"/>
      <c r="G29" s="58"/>
      <c r="H29" s="58"/>
      <c r="I29" s="55"/>
      <c r="J29" s="58"/>
      <c r="K29" s="58"/>
      <c r="L29" s="58"/>
      <c r="M29" s="55"/>
      <c r="N29" s="55"/>
      <c r="O29" s="55"/>
      <c r="P29" s="46"/>
      <c r="Q29" s="49"/>
      <c r="R29" s="54">
        <f t="shared" si="4"/>
        <v>0</v>
      </c>
      <c r="S29" s="54">
        <f t="shared" si="5"/>
        <v>0</v>
      </c>
      <c r="T29" s="54">
        <f t="shared" si="6"/>
        <v>0</v>
      </c>
      <c r="U29" s="57">
        <f t="shared" si="7"/>
        <v>0</v>
      </c>
      <c r="W29" s="8"/>
    </row>
    <row r="30" spans="1:23" x14ac:dyDescent="0.2">
      <c r="A30" s="29" t="s">
        <v>215</v>
      </c>
      <c r="B30" s="263"/>
      <c r="C30" s="264"/>
      <c r="D30" s="265"/>
      <c r="E30" s="53"/>
      <c r="F30" s="58"/>
      <c r="G30" s="58"/>
      <c r="H30" s="58"/>
      <c r="I30" s="55"/>
      <c r="J30" s="58"/>
      <c r="K30" s="58"/>
      <c r="L30" s="58"/>
      <c r="M30" s="55"/>
      <c r="N30" s="55"/>
      <c r="O30" s="55"/>
      <c r="P30" s="46"/>
      <c r="Q30" s="49"/>
      <c r="R30" s="54">
        <f t="shared" si="4"/>
        <v>0</v>
      </c>
      <c r="S30" s="54">
        <f t="shared" si="5"/>
        <v>0</v>
      </c>
      <c r="T30" s="54">
        <f t="shared" si="6"/>
        <v>0</v>
      </c>
      <c r="U30" s="57">
        <f t="shared" si="7"/>
        <v>0</v>
      </c>
      <c r="W30" s="8"/>
    </row>
    <row r="31" spans="1:23" x14ac:dyDescent="0.2">
      <c r="A31" s="29" t="s">
        <v>215</v>
      </c>
      <c r="B31" s="263"/>
      <c r="C31" s="264"/>
      <c r="D31" s="265"/>
      <c r="E31" s="53"/>
      <c r="F31" s="58"/>
      <c r="G31" s="58"/>
      <c r="H31" s="58"/>
      <c r="I31" s="55"/>
      <c r="J31" s="58"/>
      <c r="K31" s="58"/>
      <c r="L31" s="58"/>
      <c r="M31" s="55"/>
      <c r="N31" s="55"/>
      <c r="O31" s="55"/>
      <c r="P31" s="46"/>
      <c r="Q31" s="49"/>
      <c r="R31" s="54">
        <f t="shared" si="4"/>
        <v>0</v>
      </c>
      <c r="S31" s="54">
        <f t="shared" si="5"/>
        <v>0</v>
      </c>
      <c r="T31" s="54">
        <f t="shared" si="6"/>
        <v>0</v>
      </c>
      <c r="U31" s="57">
        <f t="shared" si="7"/>
        <v>0</v>
      </c>
      <c r="W31" s="8"/>
    </row>
    <row r="32" spans="1:23" x14ac:dyDescent="0.2">
      <c r="A32" s="29" t="s">
        <v>215</v>
      </c>
      <c r="B32" s="263"/>
      <c r="C32" s="264"/>
      <c r="D32" s="265"/>
      <c r="E32" s="53"/>
      <c r="F32" s="58"/>
      <c r="G32" s="58"/>
      <c r="H32" s="58"/>
      <c r="I32" s="55"/>
      <c r="J32" s="58"/>
      <c r="K32" s="58"/>
      <c r="L32" s="58"/>
      <c r="M32" s="55"/>
      <c r="N32" s="55"/>
      <c r="O32" s="55"/>
      <c r="P32" s="46"/>
      <c r="Q32" s="49"/>
      <c r="R32" s="54">
        <f t="shared" si="4"/>
        <v>0</v>
      </c>
      <c r="S32" s="54">
        <f t="shared" si="5"/>
        <v>0</v>
      </c>
      <c r="T32" s="54">
        <f t="shared" si="6"/>
        <v>0</v>
      </c>
      <c r="U32" s="57">
        <f t="shared" si="7"/>
        <v>0</v>
      </c>
      <c r="W32" s="8"/>
    </row>
    <row r="33" spans="1:23" x14ac:dyDescent="0.2">
      <c r="A33" s="29" t="s">
        <v>215</v>
      </c>
      <c r="B33" s="263"/>
      <c r="C33" s="264"/>
      <c r="D33" s="265"/>
      <c r="E33" s="53"/>
      <c r="F33" s="58"/>
      <c r="G33" s="58"/>
      <c r="H33" s="58"/>
      <c r="I33" s="55"/>
      <c r="J33" s="58"/>
      <c r="K33" s="58"/>
      <c r="L33" s="58"/>
      <c r="M33" s="55"/>
      <c r="N33" s="55"/>
      <c r="O33" s="55"/>
      <c r="P33" s="46"/>
      <c r="Q33" s="49"/>
      <c r="R33" s="54">
        <f t="shared" si="4"/>
        <v>0</v>
      </c>
      <c r="S33" s="54">
        <f t="shared" si="5"/>
        <v>0</v>
      </c>
      <c r="T33" s="54">
        <f t="shared" si="6"/>
        <v>0</v>
      </c>
      <c r="U33" s="57">
        <f t="shared" si="7"/>
        <v>0</v>
      </c>
      <c r="W33" s="8"/>
    </row>
    <row r="34" spans="1:23" x14ac:dyDescent="0.2">
      <c r="A34" s="29" t="s">
        <v>215</v>
      </c>
      <c r="B34" s="263"/>
      <c r="C34" s="264"/>
      <c r="D34" s="265"/>
      <c r="E34" s="53"/>
      <c r="F34" s="58"/>
      <c r="G34" s="58"/>
      <c r="H34" s="58"/>
      <c r="I34" s="55"/>
      <c r="J34" s="58"/>
      <c r="K34" s="58"/>
      <c r="L34" s="58"/>
      <c r="M34" s="55"/>
      <c r="N34" s="55"/>
      <c r="O34" s="55"/>
      <c r="P34" s="46"/>
      <c r="Q34" s="49"/>
      <c r="R34" s="54">
        <f t="shared" si="4"/>
        <v>0</v>
      </c>
      <c r="S34" s="54">
        <f t="shared" si="5"/>
        <v>0</v>
      </c>
      <c r="T34" s="54">
        <f t="shared" si="6"/>
        <v>0</v>
      </c>
      <c r="U34" s="57">
        <f t="shared" si="7"/>
        <v>0</v>
      </c>
      <c r="W34" s="8"/>
    </row>
    <row r="35" spans="1:23" x14ac:dyDescent="0.2">
      <c r="A35" s="29" t="s">
        <v>215</v>
      </c>
      <c r="B35" s="263"/>
      <c r="C35" s="264"/>
      <c r="D35" s="265"/>
      <c r="E35" s="53"/>
      <c r="F35" s="58"/>
      <c r="G35" s="58"/>
      <c r="H35" s="58"/>
      <c r="I35" s="55"/>
      <c r="J35" s="58"/>
      <c r="K35" s="58"/>
      <c r="L35" s="58"/>
      <c r="M35" s="55"/>
      <c r="N35" s="55"/>
      <c r="O35" s="55"/>
      <c r="P35" s="46"/>
      <c r="Q35" s="49"/>
      <c r="R35" s="54">
        <f t="shared" si="4"/>
        <v>0</v>
      </c>
      <c r="S35" s="54">
        <f t="shared" si="5"/>
        <v>0</v>
      </c>
      <c r="T35" s="54">
        <f t="shared" si="6"/>
        <v>0</v>
      </c>
      <c r="U35" s="57">
        <f t="shared" si="7"/>
        <v>0</v>
      </c>
      <c r="W35" s="8"/>
    </row>
    <row r="36" spans="1:23" x14ac:dyDescent="0.2">
      <c r="A36" s="29" t="s">
        <v>215</v>
      </c>
      <c r="B36" s="263"/>
      <c r="C36" s="264"/>
      <c r="D36" s="265"/>
      <c r="E36" s="53"/>
      <c r="F36" s="58"/>
      <c r="G36" s="58"/>
      <c r="H36" s="58"/>
      <c r="I36" s="55"/>
      <c r="J36" s="58"/>
      <c r="K36" s="58"/>
      <c r="L36" s="58"/>
      <c r="M36" s="55"/>
      <c r="N36" s="55"/>
      <c r="O36" s="55"/>
      <c r="P36" s="46"/>
      <c r="Q36" s="49"/>
      <c r="R36" s="54">
        <f t="shared" si="4"/>
        <v>0</v>
      </c>
      <c r="S36" s="54">
        <f t="shared" si="5"/>
        <v>0</v>
      </c>
      <c r="T36" s="54">
        <f t="shared" si="6"/>
        <v>0</v>
      </c>
      <c r="U36" s="57">
        <f t="shared" si="7"/>
        <v>0</v>
      </c>
      <c r="W36" s="8"/>
    </row>
    <row r="37" spans="1:23" x14ac:dyDescent="0.2">
      <c r="A37" s="29" t="s">
        <v>215</v>
      </c>
      <c r="B37" s="263"/>
      <c r="C37" s="264"/>
      <c r="D37" s="265"/>
      <c r="E37" s="53"/>
      <c r="F37" s="58"/>
      <c r="G37" s="58"/>
      <c r="H37" s="58"/>
      <c r="I37" s="55"/>
      <c r="J37" s="58"/>
      <c r="K37" s="58"/>
      <c r="L37" s="58"/>
      <c r="M37" s="55"/>
      <c r="N37" s="55"/>
      <c r="O37" s="55"/>
      <c r="P37" s="46"/>
      <c r="Q37" s="49"/>
      <c r="R37" s="54">
        <f t="shared" si="4"/>
        <v>0</v>
      </c>
      <c r="S37" s="54">
        <f t="shared" si="5"/>
        <v>0</v>
      </c>
      <c r="T37" s="54">
        <f t="shared" si="6"/>
        <v>0</v>
      </c>
      <c r="U37" s="57">
        <f t="shared" si="7"/>
        <v>0</v>
      </c>
      <c r="W37" s="8"/>
    </row>
    <row r="38" spans="1:23" x14ac:dyDescent="0.2">
      <c r="A38" s="29" t="s">
        <v>215</v>
      </c>
      <c r="B38" s="263"/>
      <c r="C38" s="264"/>
      <c r="D38" s="265"/>
      <c r="E38" s="53"/>
      <c r="F38" s="58"/>
      <c r="G38" s="58"/>
      <c r="H38" s="58"/>
      <c r="I38" s="55"/>
      <c r="J38" s="58"/>
      <c r="K38" s="58"/>
      <c r="L38" s="58"/>
      <c r="M38" s="55"/>
      <c r="N38" s="55"/>
      <c r="O38" s="55"/>
      <c r="P38" s="46"/>
      <c r="Q38" s="49"/>
      <c r="R38" s="54">
        <f t="shared" si="4"/>
        <v>0</v>
      </c>
      <c r="S38" s="54">
        <f t="shared" si="5"/>
        <v>0</v>
      </c>
      <c r="T38" s="54">
        <f t="shared" si="6"/>
        <v>0</v>
      </c>
      <c r="U38" s="57">
        <f t="shared" si="7"/>
        <v>0</v>
      </c>
      <c r="W38" s="8"/>
    </row>
    <row r="39" spans="1:23" x14ac:dyDescent="0.2">
      <c r="A39" s="29" t="s">
        <v>215</v>
      </c>
      <c r="B39" s="263"/>
      <c r="C39" s="264"/>
      <c r="D39" s="265"/>
      <c r="E39" s="53"/>
      <c r="F39" s="58"/>
      <c r="G39" s="58"/>
      <c r="H39" s="58"/>
      <c r="I39" s="55"/>
      <c r="J39" s="58"/>
      <c r="K39" s="58"/>
      <c r="L39" s="58"/>
      <c r="M39" s="55"/>
      <c r="N39" s="55"/>
      <c r="O39" s="55"/>
      <c r="P39" s="46"/>
      <c r="Q39" s="49"/>
      <c r="R39" s="54">
        <f t="shared" si="4"/>
        <v>0</v>
      </c>
      <c r="S39" s="54">
        <f t="shared" si="5"/>
        <v>0</v>
      </c>
      <c r="T39" s="54">
        <f t="shared" si="6"/>
        <v>0</v>
      </c>
      <c r="U39" s="57">
        <f t="shared" si="7"/>
        <v>0</v>
      </c>
      <c r="W39" s="8"/>
    </row>
    <row r="40" spans="1:23" x14ac:dyDescent="0.2">
      <c r="A40" s="29" t="s">
        <v>215</v>
      </c>
      <c r="B40" s="263"/>
      <c r="C40" s="264"/>
      <c r="D40" s="265"/>
      <c r="E40" s="53"/>
      <c r="F40" s="58"/>
      <c r="G40" s="58"/>
      <c r="H40" s="58"/>
      <c r="I40" s="55"/>
      <c r="J40" s="58"/>
      <c r="K40" s="58"/>
      <c r="L40" s="58"/>
      <c r="M40" s="55"/>
      <c r="N40" s="55"/>
      <c r="O40" s="55"/>
      <c r="P40" s="46"/>
      <c r="Q40" s="49"/>
      <c r="R40" s="54">
        <f t="shared" si="4"/>
        <v>0</v>
      </c>
      <c r="S40" s="54">
        <f t="shared" si="5"/>
        <v>0</v>
      </c>
      <c r="T40" s="54">
        <f t="shared" si="6"/>
        <v>0</v>
      </c>
      <c r="U40" s="57">
        <f t="shared" si="7"/>
        <v>0</v>
      </c>
      <c r="W40" s="8"/>
    </row>
    <row r="41" spans="1:23" x14ac:dyDescent="0.2">
      <c r="A41" s="29" t="s">
        <v>215</v>
      </c>
      <c r="B41" s="263"/>
      <c r="C41" s="264"/>
      <c r="D41" s="265"/>
      <c r="E41" s="53"/>
      <c r="F41" s="58"/>
      <c r="G41" s="58"/>
      <c r="H41" s="58"/>
      <c r="I41" s="55"/>
      <c r="J41" s="58"/>
      <c r="K41" s="58"/>
      <c r="L41" s="58"/>
      <c r="M41" s="55"/>
      <c r="N41" s="55"/>
      <c r="O41" s="55"/>
      <c r="P41" s="46"/>
      <c r="Q41" s="49"/>
      <c r="R41" s="54">
        <f t="shared" si="4"/>
        <v>0</v>
      </c>
      <c r="S41" s="54">
        <f t="shared" si="5"/>
        <v>0</v>
      </c>
      <c r="T41" s="54">
        <f t="shared" si="6"/>
        <v>0</v>
      </c>
      <c r="U41" s="57">
        <f t="shared" si="7"/>
        <v>0</v>
      </c>
      <c r="W41" s="8"/>
    </row>
    <row r="42" spans="1:23" x14ac:dyDescent="0.2">
      <c r="A42" s="29" t="s">
        <v>215</v>
      </c>
      <c r="B42" s="263"/>
      <c r="C42" s="264"/>
      <c r="D42" s="265"/>
      <c r="E42" s="53"/>
      <c r="F42" s="58"/>
      <c r="G42" s="58"/>
      <c r="H42" s="58"/>
      <c r="I42" s="55"/>
      <c r="J42" s="58"/>
      <c r="K42" s="58"/>
      <c r="L42" s="58"/>
      <c r="M42" s="55"/>
      <c r="N42" s="55"/>
      <c r="O42" s="55"/>
      <c r="P42" s="46"/>
      <c r="Q42" s="49"/>
      <c r="R42" s="54">
        <f t="shared" si="4"/>
        <v>0</v>
      </c>
      <c r="S42" s="54">
        <f t="shared" si="5"/>
        <v>0</v>
      </c>
      <c r="T42" s="54">
        <f t="shared" si="6"/>
        <v>0</v>
      </c>
      <c r="U42" s="57">
        <f t="shared" si="7"/>
        <v>0</v>
      </c>
      <c r="W42" s="8"/>
    </row>
    <row r="43" spans="1:23" x14ac:dyDescent="0.2">
      <c r="A43" s="29" t="s">
        <v>215</v>
      </c>
      <c r="B43" s="263"/>
      <c r="C43" s="264"/>
      <c r="D43" s="265"/>
      <c r="E43" s="53"/>
      <c r="F43" s="58"/>
      <c r="G43" s="58"/>
      <c r="H43" s="58"/>
      <c r="I43" s="55"/>
      <c r="J43" s="58"/>
      <c r="K43" s="58"/>
      <c r="L43" s="58"/>
      <c r="M43" s="55"/>
      <c r="N43" s="55"/>
      <c r="O43" s="55"/>
      <c r="P43" s="46"/>
      <c r="Q43" s="49"/>
      <c r="R43" s="54">
        <f t="shared" si="4"/>
        <v>0</v>
      </c>
      <c r="S43" s="54">
        <f t="shared" si="5"/>
        <v>0</v>
      </c>
      <c r="T43" s="54">
        <f t="shared" si="6"/>
        <v>0</v>
      </c>
      <c r="U43" s="57">
        <f t="shared" si="7"/>
        <v>0</v>
      </c>
      <c r="W43" s="8"/>
    </row>
    <row r="44" spans="1:23" x14ac:dyDescent="0.2">
      <c r="A44" s="29" t="s">
        <v>215</v>
      </c>
      <c r="B44" s="263"/>
      <c r="C44" s="264"/>
      <c r="D44" s="265"/>
      <c r="E44" s="53"/>
      <c r="F44" s="58"/>
      <c r="G44" s="58"/>
      <c r="H44" s="58"/>
      <c r="I44" s="55"/>
      <c r="J44" s="58"/>
      <c r="K44" s="58"/>
      <c r="L44" s="58"/>
      <c r="M44" s="55"/>
      <c r="N44" s="55"/>
      <c r="O44" s="55"/>
      <c r="P44" s="46"/>
      <c r="Q44" s="49"/>
      <c r="R44" s="54">
        <f t="shared" si="4"/>
        <v>0</v>
      </c>
      <c r="S44" s="54">
        <f t="shared" si="5"/>
        <v>0</v>
      </c>
      <c r="T44" s="54">
        <f t="shared" si="6"/>
        <v>0</v>
      </c>
      <c r="U44" s="57">
        <f t="shared" si="7"/>
        <v>0</v>
      </c>
      <c r="W44" s="8"/>
    </row>
    <row r="45" spans="1:23" x14ac:dyDescent="0.2">
      <c r="A45" s="29" t="s">
        <v>215</v>
      </c>
      <c r="B45" s="263"/>
      <c r="C45" s="264"/>
      <c r="D45" s="265"/>
      <c r="E45" s="53"/>
      <c r="F45" s="58"/>
      <c r="G45" s="58"/>
      <c r="H45" s="58"/>
      <c r="I45" s="55"/>
      <c r="J45" s="58"/>
      <c r="K45" s="58"/>
      <c r="L45" s="58"/>
      <c r="M45" s="55"/>
      <c r="N45" s="55"/>
      <c r="O45" s="55"/>
      <c r="P45" s="46"/>
      <c r="Q45" s="49"/>
      <c r="R45" s="54">
        <f t="shared" si="4"/>
        <v>0</v>
      </c>
      <c r="S45" s="54">
        <f t="shared" si="5"/>
        <v>0</v>
      </c>
      <c r="T45" s="54">
        <f t="shared" si="6"/>
        <v>0</v>
      </c>
      <c r="U45" s="57">
        <f t="shared" si="7"/>
        <v>0</v>
      </c>
      <c r="W45" s="8"/>
    </row>
    <row r="46" spans="1:23" x14ac:dyDescent="0.2">
      <c r="A46" s="29" t="s">
        <v>215</v>
      </c>
      <c r="B46" s="263"/>
      <c r="C46" s="264"/>
      <c r="D46" s="265"/>
      <c r="E46" s="53"/>
      <c r="F46" s="58"/>
      <c r="G46" s="58"/>
      <c r="H46" s="58"/>
      <c r="I46" s="55"/>
      <c r="J46" s="58"/>
      <c r="K46" s="58"/>
      <c r="L46" s="58"/>
      <c r="M46" s="55"/>
      <c r="N46" s="55"/>
      <c r="O46" s="55"/>
      <c r="P46" s="46"/>
      <c r="Q46" s="49"/>
      <c r="R46" s="54">
        <f t="shared" si="4"/>
        <v>0</v>
      </c>
      <c r="S46" s="54">
        <f t="shared" si="5"/>
        <v>0</v>
      </c>
      <c r="T46" s="54">
        <f t="shared" si="6"/>
        <v>0</v>
      </c>
      <c r="U46" s="57">
        <f t="shared" si="7"/>
        <v>0</v>
      </c>
      <c r="W46" s="8"/>
    </row>
    <row r="47" spans="1:23" x14ac:dyDescent="0.2">
      <c r="A47" s="29" t="s">
        <v>215</v>
      </c>
      <c r="B47" s="263"/>
      <c r="C47" s="264"/>
      <c r="D47" s="265"/>
      <c r="E47" s="53"/>
      <c r="F47" s="58"/>
      <c r="G47" s="58"/>
      <c r="H47" s="58"/>
      <c r="I47" s="55"/>
      <c r="J47" s="58"/>
      <c r="K47" s="58"/>
      <c r="L47" s="58"/>
      <c r="M47" s="55"/>
      <c r="N47" s="55"/>
      <c r="O47" s="55"/>
      <c r="P47" s="46"/>
      <c r="Q47" s="49"/>
      <c r="R47" s="54">
        <f t="shared" si="4"/>
        <v>0</v>
      </c>
      <c r="S47" s="54">
        <f t="shared" si="5"/>
        <v>0</v>
      </c>
      <c r="T47" s="54">
        <f t="shared" si="6"/>
        <v>0</v>
      </c>
      <c r="U47" s="57">
        <f t="shared" si="7"/>
        <v>0</v>
      </c>
      <c r="W47" s="8"/>
    </row>
    <row r="48" spans="1:23" x14ac:dyDescent="0.2">
      <c r="A48" s="29" t="s">
        <v>215</v>
      </c>
      <c r="B48" s="263"/>
      <c r="C48" s="264"/>
      <c r="D48" s="265"/>
      <c r="E48" s="53"/>
      <c r="F48" s="58"/>
      <c r="G48" s="58"/>
      <c r="H48" s="58"/>
      <c r="I48" s="55"/>
      <c r="J48" s="58"/>
      <c r="K48" s="58"/>
      <c r="L48" s="58"/>
      <c r="M48" s="55"/>
      <c r="N48" s="55"/>
      <c r="O48" s="55"/>
      <c r="P48" s="46"/>
      <c r="Q48" s="49"/>
      <c r="R48" s="54">
        <f t="shared" si="4"/>
        <v>0</v>
      </c>
      <c r="S48" s="54">
        <f t="shared" si="5"/>
        <v>0</v>
      </c>
      <c r="T48" s="54">
        <f t="shared" si="6"/>
        <v>0</v>
      </c>
      <c r="U48" s="57">
        <f t="shared" si="7"/>
        <v>0</v>
      </c>
      <c r="W48" s="8"/>
    </row>
    <row r="49" spans="1:24" x14ac:dyDescent="0.2">
      <c r="A49" s="29" t="s">
        <v>215</v>
      </c>
      <c r="B49" s="263"/>
      <c r="C49" s="264"/>
      <c r="D49" s="265"/>
      <c r="E49" s="53"/>
      <c r="F49" s="58"/>
      <c r="G49" s="58"/>
      <c r="H49" s="58"/>
      <c r="I49" s="55"/>
      <c r="J49" s="58"/>
      <c r="K49" s="58"/>
      <c r="L49" s="58"/>
      <c r="M49" s="55"/>
      <c r="N49" s="55"/>
      <c r="O49" s="55"/>
      <c r="P49" s="46"/>
      <c r="Q49" s="49"/>
      <c r="R49" s="54">
        <f t="shared" si="4"/>
        <v>0</v>
      </c>
      <c r="S49" s="54">
        <f t="shared" si="5"/>
        <v>0</v>
      </c>
      <c r="T49" s="54">
        <f t="shared" si="6"/>
        <v>0</v>
      </c>
      <c r="U49" s="57">
        <f t="shared" si="7"/>
        <v>0</v>
      </c>
      <c r="W49" s="8"/>
    </row>
    <row r="50" spans="1:24" x14ac:dyDescent="0.2">
      <c r="A50" s="29" t="s">
        <v>215</v>
      </c>
      <c r="B50" s="263"/>
      <c r="C50" s="263"/>
      <c r="D50" s="265"/>
      <c r="E50" s="53"/>
      <c r="F50" s="58"/>
      <c r="G50" s="58"/>
      <c r="H50" s="58"/>
      <c r="I50" s="55"/>
      <c r="J50" s="58"/>
      <c r="K50" s="58"/>
      <c r="L50" s="58"/>
      <c r="M50" s="55"/>
      <c r="N50" s="55"/>
      <c r="O50" s="55"/>
      <c r="P50" s="46"/>
      <c r="Q50" s="49"/>
      <c r="R50" s="54">
        <f t="shared" si="4"/>
        <v>0</v>
      </c>
      <c r="S50" s="54">
        <f t="shared" si="5"/>
        <v>0</v>
      </c>
      <c r="T50" s="54">
        <f t="shared" si="6"/>
        <v>0</v>
      </c>
      <c r="U50" s="57">
        <f t="shared" si="7"/>
        <v>0</v>
      </c>
      <c r="W50" s="8"/>
    </row>
    <row r="51" spans="1:24" x14ac:dyDescent="0.2">
      <c r="A51" s="29"/>
      <c r="B51" s="62"/>
      <c r="C51" s="11"/>
      <c r="D51" s="11"/>
      <c r="E51" s="11"/>
      <c r="F51" s="63"/>
      <c r="G51" s="63"/>
      <c r="H51" s="63"/>
      <c r="I51" s="63"/>
      <c r="J51" s="63"/>
      <c r="K51" s="63"/>
      <c r="L51" s="63"/>
      <c r="M51" s="63"/>
      <c r="N51" s="63"/>
      <c r="O51" s="63"/>
      <c r="P51" s="11"/>
      <c r="Q51" s="63"/>
      <c r="R51" s="63"/>
      <c r="S51" s="63"/>
      <c r="T51" s="63"/>
      <c r="U51" s="72"/>
    </row>
    <row r="52" spans="1:24" ht="13.5" thickBot="1" x14ac:dyDescent="0.25">
      <c r="A52" s="29"/>
      <c r="B52" s="60"/>
      <c r="C52" s="60"/>
      <c r="D52" s="60"/>
      <c r="E52" s="60"/>
      <c r="F52" s="61"/>
      <c r="G52" s="61"/>
      <c r="H52" s="61"/>
      <c r="I52" s="61"/>
      <c r="J52" s="61"/>
      <c r="K52" s="61"/>
      <c r="L52" s="61"/>
      <c r="M52" s="61"/>
      <c r="N52" s="61"/>
      <c r="O52" s="61"/>
      <c r="P52" s="60"/>
      <c r="Q52" s="61"/>
      <c r="R52" s="83">
        <f>SUM(R11:R50)</f>
        <v>0</v>
      </c>
      <c r="S52" s="83">
        <f t="shared" ref="S52:U52" si="8">SUM(S11:S50)</f>
        <v>0</v>
      </c>
      <c r="T52" s="83">
        <f t="shared" si="8"/>
        <v>0</v>
      </c>
      <c r="U52" s="85">
        <f t="shared" si="8"/>
        <v>0</v>
      </c>
    </row>
    <row r="53" spans="1:24" ht="13.5" thickTop="1" x14ac:dyDescent="0.2">
      <c r="A53" s="29"/>
      <c r="B53" s="11"/>
      <c r="C53" s="11"/>
      <c r="D53" s="11"/>
      <c r="E53" s="11"/>
      <c r="F53" s="11"/>
      <c r="G53" s="11"/>
      <c r="H53" s="11"/>
      <c r="I53" s="11"/>
      <c r="J53" s="11"/>
      <c r="K53" s="11"/>
      <c r="L53" s="11"/>
      <c r="M53" s="11"/>
      <c r="N53" s="11"/>
      <c r="O53" s="11"/>
      <c r="P53" s="11"/>
      <c r="Q53" s="11"/>
      <c r="R53" s="11"/>
      <c r="S53" s="11"/>
      <c r="T53" s="11"/>
      <c r="U53" s="66"/>
    </row>
    <row r="54" spans="1:24" x14ac:dyDescent="0.2">
      <c r="A54" s="29"/>
      <c r="B54" s="11"/>
      <c r="C54" s="11"/>
      <c r="D54" s="11"/>
      <c r="E54" s="11"/>
      <c r="F54" s="11"/>
      <c r="G54" s="11"/>
      <c r="H54" s="11"/>
      <c r="I54" s="11"/>
      <c r="J54" s="11"/>
      <c r="K54" s="11"/>
      <c r="L54" s="11"/>
      <c r="M54" s="11"/>
      <c r="N54" s="11"/>
      <c r="O54" s="11"/>
      <c r="P54" s="11"/>
      <c r="Q54" s="11"/>
      <c r="R54" s="60"/>
      <c r="S54" s="60"/>
      <c r="T54" s="99" t="s">
        <v>217</v>
      </c>
      <c r="U54" s="67">
        <f>U52/1000</f>
        <v>0</v>
      </c>
      <c r="W54" s="226"/>
      <c r="X54" s="229"/>
    </row>
    <row r="55" spans="1:24" x14ac:dyDescent="0.2">
      <c r="A55" s="29"/>
      <c r="B55" s="11"/>
      <c r="C55" s="11"/>
      <c r="D55" s="11"/>
      <c r="E55" s="11"/>
      <c r="F55" s="11"/>
      <c r="G55" s="11"/>
      <c r="H55" s="11"/>
      <c r="I55" s="11"/>
      <c r="J55" s="11"/>
      <c r="K55" s="11"/>
      <c r="L55" s="11"/>
      <c r="M55" s="11"/>
      <c r="N55" s="11"/>
      <c r="O55" s="11"/>
      <c r="P55" s="11"/>
      <c r="Q55" s="11"/>
      <c r="R55" s="11"/>
      <c r="S55" s="11"/>
      <c r="T55" s="278"/>
      <c r="U55" s="66"/>
    </row>
    <row r="56" spans="1:24" ht="13.5" thickBot="1" x14ac:dyDescent="0.25">
      <c r="A56" s="29"/>
      <c r="B56" s="11"/>
      <c r="C56" s="11"/>
      <c r="D56" s="11"/>
      <c r="E56" s="11"/>
      <c r="F56" s="11"/>
      <c r="G56" s="11"/>
      <c r="H56" s="11"/>
      <c r="I56" s="11"/>
      <c r="J56" s="11"/>
      <c r="K56" s="11"/>
      <c r="L56" s="11"/>
      <c r="M56" s="11"/>
      <c r="N56" s="11"/>
      <c r="O56" s="11"/>
      <c r="P56" s="1"/>
      <c r="Q56" s="1"/>
      <c r="S56" s="238"/>
      <c r="T56" s="275" t="s">
        <v>198</v>
      </c>
      <c r="U56" s="86">
        <f>'FRACCIÓN II 2do 2017'!U56+'FRACCIÓN II 3er 2017'!U54</f>
        <v>0</v>
      </c>
      <c r="W56" s="229"/>
    </row>
    <row r="57" spans="1:24" ht="13.5" thickTop="1" x14ac:dyDescent="0.2">
      <c r="A57" s="29"/>
      <c r="B57" s="1"/>
      <c r="C57" s="1"/>
      <c r="D57" s="1"/>
      <c r="E57" s="1"/>
      <c r="F57" s="1"/>
      <c r="G57" s="1"/>
      <c r="H57" s="1"/>
      <c r="I57" s="1"/>
      <c r="J57" s="1"/>
      <c r="K57" s="1"/>
      <c r="L57" s="1"/>
      <c r="M57" s="1"/>
      <c r="N57" s="1"/>
      <c r="O57" s="1"/>
      <c r="P57" s="1"/>
      <c r="Q57" s="1"/>
      <c r="R57" s="11"/>
      <c r="S57" s="11"/>
      <c r="T57" s="11"/>
      <c r="U57" s="13"/>
    </row>
    <row r="58" spans="1:24" x14ac:dyDescent="0.2">
      <c r="A58" s="29"/>
      <c r="B58" s="73"/>
      <c r="C58" s="27"/>
      <c r="D58" s="27"/>
      <c r="E58" s="27"/>
      <c r="F58" s="74"/>
      <c r="G58" s="74"/>
      <c r="H58" s="74"/>
      <c r="I58" s="74"/>
      <c r="J58" s="74"/>
      <c r="K58" s="74"/>
      <c r="L58" s="74"/>
      <c r="M58" s="74"/>
      <c r="N58" s="74"/>
      <c r="O58" s="74"/>
      <c r="P58" s="1"/>
      <c r="Q58" s="1"/>
      <c r="U58" s="13"/>
    </row>
    <row r="59" spans="1:24" x14ac:dyDescent="0.2">
      <c r="A59" s="14"/>
      <c r="B59" s="1"/>
      <c r="C59" s="1"/>
      <c r="D59" s="1"/>
      <c r="E59" s="1"/>
      <c r="F59" s="1"/>
      <c r="G59" s="1"/>
      <c r="H59" s="1"/>
      <c r="I59" s="1"/>
      <c r="J59" s="1"/>
      <c r="K59" s="1"/>
      <c r="L59" s="1"/>
      <c r="M59" s="1"/>
      <c r="N59" s="1"/>
      <c r="O59" s="1"/>
      <c r="P59" s="1"/>
      <c r="Q59" s="1"/>
      <c r="R59" s="256"/>
      <c r="S59" s="256"/>
      <c r="T59" s="256"/>
      <c r="U59" s="13"/>
    </row>
    <row r="60" spans="1:24" ht="13.5" thickBot="1" x14ac:dyDescent="0.25">
      <c r="A60" s="15"/>
      <c r="B60" s="16"/>
      <c r="C60" s="16"/>
      <c r="D60" s="16"/>
      <c r="E60" s="16"/>
      <c r="F60" s="16"/>
      <c r="G60" s="16"/>
      <c r="H60" s="16"/>
      <c r="I60" s="16"/>
      <c r="J60" s="16"/>
      <c r="K60" s="16"/>
      <c r="L60" s="16"/>
      <c r="M60" s="16"/>
      <c r="N60" s="16"/>
      <c r="O60" s="16"/>
      <c r="P60" s="16"/>
      <c r="Q60" s="16"/>
      <c r="R60" s="16"/>
      <c r="S60" s="16"/>
      <c r="T60" s="77"/>
      <c r="U60" s="18"/>
    </row>
    <row r="62" spans="1:24" x14ac:dyDescent="0.2">
      <c r="R62" s="255"/>
      <c r="S62" s="255"/>
      <c r="T62" s="255"/>
    </row>
    <row r="95" spans="16:16" x14ac:dyDescent="0.2">
      <c r="P95" s="1"/>
    </row>
  </sheetData>
  <mergeCells count="17">
    <mergeCell ref="A10:U10"/>
    <mergeCell ref="P8:P9"/>
    <mergeCell ref="R8:U8"/>
    <mergeCell ref="A6:P6"/>
    <mergeCell ref="R6:U6"/>
    <mergeCell ref="A7:A9"/>
    <mergeCell ref="B7:P7"/>
    <mergeCell ref="B8:B9"/>
    <mergeCell ref="D8:D9"/>
    <mergeCell ref="F8:H8"/>
    <mergeCell ref="J8:L8"/>
    <mergeCell ref="N8:N9"/>
    <mergeCell ref="A1:T1"/>
    <mergeCell ref="A2:Q2"/>
    <mergeCell ref="A3:T3"/>
    <mergeCell ref="A4:T4"/>
    <mergeCell ref="A5:T5"/>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Y64"/>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6.140625" customWidth="1"/>
    <col min="24" max="24" width="13.5703125" customWidth="1"/>
  </cols>
  <sheetData>
    <row r="1" spans="1:25" ht="18.75" customHeight="1" x14ac:dyDescent="0.2">
      <c r="A1" s="525" t="s">
        <v>0</v>
      </c>
      <c r="B1" s="525"/>
      <c r="C1" s="525"/>
      <c r="D1" s="525"/>
      <c r="E1" s="525"/>
      <c r="F1" s="525"/>
      <c r="G1" s="525"/>
      <c r="H1" s="525"/>
      <c r="I1" s="525"/>
      <c r="J1" s="525"/>
      <c r="K1" s="525"/>
      <c r="L1" s="525"/>
      <c r="M1" s="525"/>
      <c r="N1" s="525"/>
      <c r="O1" s="525"/>
      <c r="P1" s="525"/>
      <c r="Q1" s="525"/>
      <c r="R1" s="525"/>
      <c r="S1" s="525"/>
      <c r="T1" s="525"/>
      <c r="U1" s="92"/>
    </row>
    <row r="2" spans="1:25" ht="12" customHeight="1" x14ac:dyDescent="0.2">
      <c r="A2" s="526" t="s">
        <v>79</v>
      </c>
      <c r="B2" s="527"/>
      <c r="C2" s="527"/>
      <c r="D2" s="527"/>
      <c r="E2" s="527"/>
      <c r="F2" s="527"/>
      <c r="G2" s="527"/>
      <c r="H2" s="527"/>
      <c r="I2" s="527"/>
      <c r="J2" s="527"/>
      <c r="K2" s="527"/>
      <c r="L2" s="527"/>
      <c r="M2" s="527"/>
      <c r="N2" s="527"/>
      <c r="O2" s="527"/>
      <c r="P2" s="527"/>
      <c r="Q2" s="527"/>
      <c r="R2" s="92"/>
      <c r="S2" s="92"/>
      <c r="T2" s="92"/>
      <c r="U2" s="92"/>
    </row>
    <row r="3" spans="1:25" ht="14.25" customHeight="1" x14ac:dyDescent="0.2">
      <c r="A3" s="526" t="s">
        <v>204</v>
      </c>
      <c r="B3" s="527"/>
      <c r="C3" s="527"/>
      <c r="D3" s="527"/>
      <c r="E3" s="527"/>
      <c r="F3" s="527"/>
      <c r="G3" s="527"/>
      <c r="H3" s="527"/>
      <c r="I3" s="527"/>
      <c r="J3" s="527"/>
      <c r="K3" s="527"/>
      <c r="L3" s="527"/>
      <c r="M3" s="527"/>
      <c r="N3" s="527"/>
      <c r="O3" s="527"/>
      <c r="P3" s="527"/>
      <c r="Q3" s="527"/>
      <c r="R3" s="527"/>
      <c r="S3" s="527"/>
      <c r="T3" s="527"/>
      <c r="U3" s="93"/>
    </row>
    <row r="4" spans="1:25" ht="13.5" customHeight="1" x14ac:dyDescent="0.2">
      <c r="A4" s="528" t="s">
        <v>1</v>
      </c>
      <c r="B4" s="529"/>
      <c r="C4" s="529"/>
      <c r="D4" s="529"/>
      <c r="E4" s="529"/>
      <c r="F4" s="529"/>
      <c r="G4" s="529"/>
      <c r="H4" s="529"/>
      <c r="I4" s="529"/>
      <c r="J4" s="529"/>
      <c r="K4" s="529"/>
      <c r="L4" s="529"/>
      <c r="M4" s="529"/>
      <c r="N4" s="529"/>
      <c r="O4" s="529"/>
      <c r="P4" s="529"/>
      <c r="Q4" s="529"/>
      <c r="R4" s="529"/>
      <c r="S4" s="529"/>
      <c r="T4" s="529"/>
      <c r="U4" s="94"/>
    </row>
    <row r="5" spans="1:25" ht="14.25" customHeight="1" x14ac:dyDescent="0.2">
      <c r="A5" s="528" t="s">
        <v>197</v>
      </c>
      <c r="B5" s="529"/>
      <c r="C5" s="529"/>
      <c r="D5" s="529"/>
      <c r="E5" s="529"/>
      <c r="F5" s="529"/>
      <c r="G5" s="529"/>
      <c r="H5" s="529"/>
      <c r="I5" s="529"/>
      <c r="J5" s="529"/>
      <c r="K5" s="529"/>
      <c r="L5" s="529"/>
      <c r="M5" s="529"/>
      <c r="N5" s="529"/>
      <c r="O5" s="529"/>
      <c r="P5" s="529"/>
      <c r="Q5" s="529"/>
      <c r="R5" s="529"/>
      <c r="S5" s="529"/>
      <c r="T5" s="529"/>
      <c r="U5" s="94"/>
    </row>
    <row r="6" spans="1:25" ht="18" x14ac:dyDescent="0.2">
      <c r="A6" s="540" t="s">
        <v>220</v>
      </c>
      <c r="B6" s="533"/>
      <c r="C6" s="533"/>
      <c r="D6" s="533"/>
      <c r="E6" s="533"/>
      <c r="F6" s="533"/>
      <c r="G6" s="533"/>
      <c r="H6" s="533"/>
      <c r="I6" s="533"/>
      <c r="J6" s="533"/>
      <c r="K6" s="533"/>
      <c r="L6" s="533"/>
      <c r="M6" s="533"/>
      <c r="N6" s="533"/>
      <c r="O6" s="533"/>
      <c r="P6" s="534"/>
      <c r="Q6" s="87"/>
      <c r="R6" s="535" t="s">
        <v>187</v>
      </c>
      <c r="S6" s="533"/>
      <c r="T6" s="533"/>
      <c r="U6" s="534"/>
    </row>
    <row r="7" spans="1:25" ht="30" customHeight="1" x14ac:dyDescent="0.2">
      <c r="A7" s="517" t="s">
        <v>2</v>
      </c>
      <c r="B7" s="522" t="s">
        <v>3</v>
      </c>
      <c r="C7" s="523"/>
      <c r="D7" s="523"/>
      <c r="E7" s="523"/>
      <c r="F7" s="523"/>
      <c r="G7" s="523"/>
      <c r="H7" s="523"/>
      <c r="I7" s="523"/>
      <c r="J7" s="523"/>
      <c r="K7" s="523"/>
      <c r="L7" s="523"/>
      <c r="M7" s="523"/>
      <c r="N7" s="523"/>
      <c r="O7" s="523"/>
      <c r="P7" s="524"/>
      <c r="Q7" s="24"/>
      <c r="R7" s="31"/>
      <c r="S7" s="31"/>
      <c r="T7" s="31"/>
      <c r="U7" s="32"/>
    </row>
    <row r="8" spans="1:25" ht="25.5" customHeight="1" x14ac:dyDescent="0.2">
      <c r="A8" s="518"/>
      <c r="B8" s="519" t="s">
        <v>80</v>
      </c>
      <c r="C8" s="20"/>
      <c r="D8" s="520" t="s">
        <v>4</v>
      </c>
      <c r="E8" s="22"/>
      <c r="F8" s="536" t="s">
        <v>5</v>
      </c>
      <c r="G8" s="537"/>
      <c r="H8" s="538"/>
      <c r="I8" s="20"/>
      <c r="J8" s="521" t="s">
        <v>81</v>
      </c>
      <c r="K8" s="521"/>
      <c r="L8" s="521"/>
      <c r="M8" s="22"/>
      <c r="N8" s="521" t="s">
        <v>6</v>
      </c>
      <c r="O8" s="22"/>
      <c r="P8" s="521" t="s">
        <v>7</v>
      </c>
      <c r="Q8" s="22"/>
      <c r="R8" s="521" t="s">
        <v>8</v>
      </c>
      <c r="S8" s="521"/>
      <c r="T8" s="521"/>
      <c r="U8" s="521"/>
    </row>
    <row r="9" spans="1:25" ht="27.75" customHeight="1" x14ac:dyDescent="0.2">
      <c r="A9" s="518"/>
      <c r="B9" s="519"/>
      <c r="C9" s="21"/>
      <c r="D9" s="520"/>
      <c r="E9" s="23"/>
      <c r="F9" s="33" t="s">
        <v>24</v>
      </c>
      <c r="G9" s="33" t="s">
        <v>25</v>
      </c>
      <c r="H9" s="33" t="s">
        <v>26</v>
      </c>
      <c r="I9" s="21"/>
      <c r="J9" s="33" t="s">
        <v>24</v>
      </c>
      <c r="K9" s="33" t="s">
        <v>25</v>
      </c>
      <c r="L9" s="33" t="s">
        <v>26</v>
      </c>
      <c r="M9" s="23"/>
      <c r="N9" s="517"/>
      <c r="O9" s="23"/>
      <c r="P9" s="517"/>
      <c r="Q9" s="23"/>
      <c r="R9" s="33" t="s">
        <v>24</v>
      </c>
      <c r="S9" s="33" t="s">
        <v>25</v>
      </c>
      <c r="T9" s="33" t="s">
        <v>26</v>
      </c>
      <c r="U9" s="191" t="s">
        <v>86</v>
      </c>
    </row>
    <row r="10" spans="1:25" s="8" customFormat="1" ht="6" customHeight="1" thickBot="1" x14ac:dyDescent="0.45">
      <c r="A10" s="514"/>
      <c r="B10" s="515"/>
      <c r="C10" s="515"/>
      <c r="D10" s="515"/>
      <c r="E10" s="515"/>
      <c r="F10" s="515"/>
      <c r="G10" s="515"/>
      <c r="H10" s="515"/>
      <c r="I10" s="515"/>
      <c r="J10" s="515"/>
      <c r="K10" s="515"/>
      <c r="L10" s="515"/>
      <c r="M10" s="515"/>
      <c r="N10" s="515"/>
      <c r="O10" s="515"/>
      <c r="P10" s="515"/>
      <c r="Q10" s="515"/>
      <c r="R10" s="515"/>
      <c r="S10" s="515"/>
      <c r="T10" s="515"/>
      <c r="U10" s="516"/>
      <c r="X10"/>
    </row>
    <row r="11" spans="1:25" s="8" customFormat="1" x14ac:dyDescent="0.2">
      <c r="A11" s="110" t="str">
        <f>'FRACCIÓN I 2017'!A11</f>
        <v/>
      </c>
      <c r="B11" s="261"/>
      <c r="C11" s="261"/>
      <c r="D11" s="262"/>
      <c r="E11" s="50"/>
      <c r="F11" s="59"/>
      <c r="G11" s="59"/>
      <c r="H11" s="59"/>
      <c r="I11" s="51"/>
      <c r="J11" s="59"/>
      <c r="K11" s="59"/>
      <c r="L11" s="59"/>
      <c r="M11" s="51"/>
      <c r="N11" s="52"/>
      <c r="O11" s="51"/>
      <c r="P11" s="48"/>
      <c r="Q11" s="47"/>
      <c r="R11" s="51">
        <f t="shared" ref="R11:R49" si="0">F11*J11</f>
        <v>0</v>
      </c>
      <c r="S11" s="51">
        <f t="shared" ref="S11:S49" si="1">G11*K11</f>
        <v>0</v>
      </c>
      <c r="T11" s="51">
        <f t="shared" ref="T11:T49" si="2">H11*L11</f>
        <v>0</v>
      </c>
      <c r="U11" s="56">
        <f t="shared" ref="U11:U49" si="3">R11+S11+T11</f>
        <v>0</v>
      </c>
      <c r="W11"/>
      <c r="X11"/>
      <c r="Y11"/>
    </row>
    <row r="12" spans="1:25" s="8" customFormat="1" x14ac:dyDescent="0.2">
      <c r="A12" s="29" t="s">
        <v>215</v>
      </c>
      <c r="B12" s="263"/>
      <c r="C12" s="264"/>
      <c r="D12" s="265"/>
      <c r="E12" s="53"/>
      <c r="F12" s="58"/>
      <c r="G12" s="58"/>
      <c r="H12" s="58"/>
      <c r="I12" s="55"/>
      <c r="J12" s="58"/>
      <c r="K12" s="58"/>
      <c r="L12" s="58"/>
      <c r="M12" s="55"/>
      <c r="N12" s="55"/>
      <c r="O12" s="55"/>
      <c r="P12" s="46"/>
      <c r="Q12" s="49"/>
      <c r="R12" s="54">
        <f t="shared" si="0"/>
        <v>0</v>
      </c>
      <c r="S12" s="54">
        <f t="shared" si="1"/>
        <v>0</v>
      </c>
      <c r="T12" s="54">
        <f t="shared" si="2"/>
        <v>0</v>
      </c>
      <c r="U12" s="57">
        <f t="shared" si="3"/>
        <v>0</v>
      </c>
      <c r="W12"/>
      <c r="X12"/>
      <c r="Y12"/>
    </row>
    <row r="13" spans="1:25" s="8" customFormat="1" x14ac:dyDescent="0.2">
      <c r="A13" s="29" t="s">
        <v>215</v>
      </c>
      <c r="B13" s="263"/>
      <c r="C13" s="264"/>
      <c r="D13" s="265"/>
      <c r="E13" s="53"/>
      <c r="F13" s="58"/>
      <c r="G13" s="58"/>
      <c r="H13" s="58"/>
      <c r="I13" s="55"/>
      <c r="J13" s="58"/>
      <c r="K13" s="58"/>
      <c r="L13" s="58"/>
      <c r="M13" s="55"/>
      <c r="N13" s="55"/>
      <c r="O13" s="55"/>
      <c r="P13" s="46"/>
      <c r="Q13" s="49"/>
      <c r="R13" s="54">
        <f t="shared" si="0"/>
        <v>0</v>
      </c>
      <c r="S13" s="54">
        <f t="shared" si="1"/>
        <v>0</v>
      </c>
      <c r="T13" s="54">
        <f t="shared" si="2"/>
        <v>0</v>
      </c>
      <c r="U13" s="57">
        <f t="shared" si="3"/>
        <v>0</v>
      </c>
      <c r="W13"/>
      <c r="X13"/>
      <c r="Y13"/>
    </row>
    <row r="14" spans="1:25" s="8" customFormat="1" x14ac:dyDescent="0.2">
      <c r="A14" s="29" t="s">
        <v>215</v>
      </c>
      <c r="B14" s="263"/>
      <c r="C14" s="264"/>
      <c r="D14" s="265"/>
      <c r="E14" s="53"/>
      <c r="F14" s="58"/>
      <c r="G14" s="58"/>
      <c r="H14" s="58"/>
      <c r="I14" s="55"/>
      <c r="J14" s="58"/>
      <c r="K14" s="58"/>
      <c r="L14" s="58"/>
      <c r="M14" s="55"/>
      <c r="N14" s="55"/>
      <c r="O14" s="55"/>
      <c r="P14" s="46"/>
      <c r="Q14" s="49"/>
      <c r="R14" s="54">
        <f t="shared" si="0"/>
        <v>0</v>
      </c>
      <c r="S14" s="54">
        <f t="shared" si="1"/>
        <v>0</v>
      </c>
      <c r="T14" s="54">
        <f t="shared" si="2"/>
        <v>0</v>
      </c>
      <c r="U14" s="57">
        <f t="shared" si="3"/>
        <v>0</v>
      </c>
      <c r="W14"/>
      <c r="X14"/>
      <c r="Y14"/>
    </row>
    <row r="15" spans="1:25" s="8" customFormat="1" x14ac:dyDescent="0.2">
      <c r="A15" s="29" t="s">
        <v>215</v>
      </c>
      <c r="B15" s="263"/>
      <c r="C15" s="264"/>
      <c r="D15" s="265"/>
      <c r="E15" s="53"/>
      <c r="F15" s="58"/>
      <c r="G15" s="58"/>
      <c r="H15" s="58"/>
      <c r="I15" s="55"/>
      <c r="J15" s="58"/>
      <c r="K15" s="58"/>
      <c r="L15" s="58"/>
      <c r="M15" s="55"/>
      <c r="N15" s="55"/>
      <c r="O15" s="55"/>
      <c r="P15" s="46"/>
      <c r="Q15" s="49"/>
      <c r="R15" s="54">
        <f t="shared" si="0"/>
        <v>0</v>
      </c>
      <c r="S15" s="54">
        <f t="shared" si="1"/>
        <v>0</v>
      </c>
      <c r="T15" s="54">
        <f t="shared" si="2"/>
        <v>0</v>
      </c>
      <c r="U15" s="57">
        <f t="shared" si="3"/>
        <v>0</v>
      </c>
      <c r="W15"/>
      <c r="X15"/>
      <c r="Y15"/>
    </row>
    <row r="16" spans="1:25" s="8" customFormat="1" x14ac:dyDescent="0.2">
      <c r="A16" s="29" t="s">
        <v>215</v>
      </c>
      <c r="B16" s="263"/>
      <c r="C16" s="264"/>
      <c r="D16" s="265"/>
      <c r="E16" s="53"/>
      <c r="F16" s="58"/>
      <c r="G16" s="58"/>
      <c r="H16" s="58"/>
      <c r="I16" s="55"/>
      <c r="J16" s="58"/>
      <c r="K16" s="58"/>
      <c r="L16" s="58"/>
      <c r="M16" s="55"/>
      <c r="N16" s="55"/>
      <c r="O16" s="55"/>
      <c r="P16" s="46"/>
      <c r="Q16" s="49"/>
      <c r="R16" s="54">
        <f t="shared" si="0"/>
        <v>0</v>
      </c>
      <c r="S16" s="54">
        <f t="shared" si="1"/>
        <v>0</v>
      </c>
      <c r="T16" s="54">
        <f t="shared" si="2"/>
        <v>0</v>
      </c>
      <c r="U16" s="57">
        <f t="shared" si="3"/>
        <v>0</v>
      </c>
      <c r="W16"/>
      <c r="X16"/>
      <c r="Y16"/>
    </row>
    <row r="17" spans="1:25" s="8" customFormat="1" x14ac:dyDescent="0.2">
      <c r="A17" s="29" t="s">
        <v>215</v>
      </c>
      <c r="B17" s="263"/>
      <c r="C17" s="264"/>
      <c r="D17" s="265"/>
      <c r="E17" s="53"/>
      <c r="F17" s="58"/>
      <c r="G17" s="58"/>
      <c r="H17" s="58"/>
      <c r="I17" s="55"/>
      <c r="J17" s="58"/>
      <c r="K17" s="58"/>
      <c r="L17" s="58"/>
      <c r="M17" s="55"/>
      <c r="N17" s="55"/>
      <c r="O17" s="55"/>
      <c r="P17" s="46"/>
      <c r="Q17" s="49"/>
      <c r="R17" s="54">
        <f t="shared" si="0"/>
        <v>0</v>
      </c>
      <c r="S17" s="54">
        <f t="shared" si="1"/>
        <v>0</v>
      </c>
      <c r="T17" s="54">
        <f t="shared" si="2"/>
        <v>0</v>
      </c>
      <c r="U17" s="57">
        <f t="shared" si="3"/>
        <v>0</v>
      </c>
      <c r="W17"/>
      <c r="X17"/>
      <c r="Y17"/>
    </row>
    <row r="18" spans="1:25" s="8" customFormat="1" x14ac:dyDescent="0.2">
      <c r="A18" s="29" t="s">
        <v>215</v>
      </c>
      <c r="B18" s="263"/>
      <c r="C18" s="264"/>
      <c r="D18" s="265"/>
      <c r="E18" s="53"/>
      <c r="F18" s="58"/>
      <c r="G18" s="58"/>
      <c r="H18" s="58"/>
      <c r="I18" s="55"/>
      <c r="J18" s="58"/>
      <c r="K18" s="58"/>
      <c r="L18" s="58"/>
      <c r="M18" s="55"/>
      <c r="N18" s="55"/>
      <c r="O18" s="55"/>
      <c r="P18" s="46"/>
      <c r="Q18" s="49"/>
      <c r="R18" s="54">
        <f t="shared" si="0"/>
        <v>0</v>
      </c>
      <c r="S18" s="54">
        <f t="shared" si="1"/>
        <v>0</v>
      </c>
      <c r="T18" s="54">
        <f t="shared" si="2"/>
        <v>0</v>
      </c>
      <c r="U18" s="57">
        <f t="shared" si="3"/>
        <v>0</v>
      </c>
      <c r="W18"/>
      <c r="X18"/>
      <c r="Y18"/>
    </row>
    <row r="19" spans="1:25" s="8" customFormat="1" x14ac:dyDescent="0.2">
      <c r="A19" s="29" t="s">
        <v>215</v>
      </c>
      <c r="B19" s="263"/>
      <c r="C19" s="264"/>
      <c r="D19" s="265"/>
      <c r="E19" s="53"/>
      <c r="F19" s="58"/>
      <c r="G19" s="58"/>
      <c r="H19" s="58"/>
      <c r="I19" s="55"/>
      <c r="J19" s="58"/>
      <c r="K19" s="58"/>
      <c r="L19" s="58"/>
      <c r="M19" s="55"/>
      <c r="N19" s="55"/>
      <c r="O19" s="55"/>
      <c r="P19" s="46"/>
      <c r="Q19" s="49"/>
      <c r="R19" s="54">
        <f t="shared" si="0"/>
        <v>0</v>
      </c>
      <c r="S19" s="54">
        <f t="shared" si="1"/>
        <v>0</v>
      </c>
      <c r="T19" s="54">
        <f t="shared" si="2"/>
        <v>0</v>
      </c>
      <c r="U19" s="57">
        <f t="shared" si="3"/>
        <v>0</v>
      </c>
      <c r="W19"/>
      <c r="X19"/>
      <c r="Y19"/>
    </row>
    <row r="20" spans="1:25" s="8" customFormat="1" x14ac:dyDescent="0.2">
      <c r="A20" s="29" t="s">
        <v>215</v>
      </c>
      <c r="B20" s="263"/>
      <c r="C20" s="264"/>
      <c r="D20" s="265"/>
      <c r="E20" s="53"/>
      <c r="F20" s="58"/>
      <c r="G20" s="58"/>
      <c r="H20" s="58"/>
      <c r="I20" s="55"/>
      <c r="J20" s="58"/>
      <c r="K20" s="58"/>
      <c r="L20" s="58"/>
      <c r="M20" s="55"/>
      <c r="N20" s="55"/>
      <c r="O20" s="55"/>
      <c r="P20" s="46"/>
      <c r="Q20" s="49"/>
      <c r="R20" s="54">
        <f t="shared" si="0"/>
        <v>0</v>
      </c>
      <c r="S20" s="54">
        <f t="shared" si="1"/>
        <v>0</v>
      </c>
      <c r="T20" s="54">
        <f t="shared" si="2"/>
        <v>0</v>
      </c>
      <c r="U20" s="57">
        <f t="shared" si="3"/>
        <v>0</v>
      </c>
      <c r="W20"/>
      <c r="X20"/>
      <c r="Y20"/>
    </row>
    <row r="21" spans="1:25" s="8" customFormat="1" x14ac:dyDescent="0.2">
      <c r="A21" s="29" t="s">
        <v>215</v>
      </c>
      <c r="B21" s="263"/>
      <c r="C21" s="264"/>
      <c r="D21" s="265"/>
      <c r="E21" s="53"/>
      <c r="F21" s="58"/>
      <c r="G21" s="58"/>
      <c r="H21" s="58"/>
      <c r="I21" s="55"/>
      <c r="J21" s="58"/>
      <c r="K21" s="58"/>
      <c r="L21" s="58"/>
      <c r="M21" s="55"/>
      <c r="N21" s="55"/>
      <c r="O21" s="55"/>
      <c r="P21" s="46"/>
      <c r="Q21" s="49"/>
      <c r="R21" s="54">
        <f t="shared" si="0"/>
        <v>0</v>
      </c>
      <c r="S21" s="54">
        <f t="shared" si="1"/>
        <v>0</v>
      </c>
      <c r="T21" s="54">
        <f t="shared" si="2"/>
        <v>0</v>
      </c>
      <c r="U21" s="57">
        <f t="shared" si="3"/>
        <v>0</v>
      </c>
      <c r="W21"/>
      <c r="X21"/>
      <c r="Y21"/>
    </row>
    <row r="22" spans="1:25" s="8" customFormat="1" x14ac:dyDescent="0.2">
      <c r="A22" s="29" t="s">
        <v>215</v>
      </c>
      <c r="B22" s="263"/>
      <c r="C22" s="264"/>
      <c r="D22" s="265"/>
      <c r="E22" s="53"/>
      <c r="F22" s="58"/>
      <c r="G22" s="58"/>
      <c r="H22" s="58"/>
      <c r="I22" s="55"/>
      <c r="J22" s="58"/>
      <c r="K22" s="58"/>
      <c r="L22" s="58"/>
      <c r="M22" s="55"/>
      <c r="N22" s="55"/>
      <c r="O22" s="55"/>
      <c r="P22" s="46"/>
      <c r="Q22" s="49"/>
      <c r="R22" s="54">
        <f t="shared" si="0"/>
        <v>0</v>
      </c>
      <c r="S22" s="54">
        <f t="shared" si="1"/>
        <v>0</v>
      </c>
      <c r="T22" s="54">
        <f t="shared" si="2"/>
        <v>0</v>
      </c>
      <c r="U22" s="57">
        <f t="shared" si="3"/>
        <v>0</v>
      </c>
      <c r="W22"/>
      <c r="X22"/>
      <c r="Y22"/>
    </row>
    <row r="23" spans="1:25" s="8" customFormat="1" x14ac:dyDescent="0.2">
      <c r="A23" s="29" t="s">
        <v>215</v>
      </c>
      <c r="B23" s="263"/>
      <c r="C23" s="264"/>
      <c r="D23" s="265"/>
      <c r="E23" s="53"/>
      <c r="F23" s="58"/>
      <c r="G23" s="58"/>
      <c r="H23" s="58"/>
      <c r="I23" s="55"/>
      <c r="J23" s="58"/>
      <c r="K23" s="58"/>
      <c r="L23" s="58"/>
      <c r="M23" s="55"/>
      <c r="N23" s="55"/>
      <c r="O23" s="55"/>
      <c r="P23" s="46"/>
      <c r="Q23" s="49"/>
      <c r="R23" s="54">
        <f t="shared" si="0"/>
        <v>0</v>
      </c>
      <c r="S23" s="54">
        <f t="shared" si="1"/>
        <v>0</v>
      </c>
      <c r="T23" s="54">
        <f t="shared" si="2"/>
        <v>0</v>
      </c>
      <c r="U23" s="57">
        <f t="shared" si="3"/>
        <v>0</v>
      </c>
      <c r="W23"/>
      <c r="X23"/>
      <c r="Y23"/>
    </row>
    <row r="24" spans="1:25" s="8" customFormat="1" x14ac:dyDescent="0.2">
      <c r="A24" s="29" t="s">
        <v>215</v>
      </c>
      <c r="B24" s="263"/>
      <c r="C24" s="264"/>
      <c r="D24" s="265"/>
      <c r="E24" s="53"/>
      <c r="F24" s="58"/>
      <c r="G24" s="58"/>
      <c r="H24" s="58"/>
      <c r="I24" s="55"/>
      <c r="J24" s="58"/>
      <c r="K24" s="58"/>
      <c r="L24" s="58"/>
      <c r="M24" s="55"/>
      <c r="N24" s="55"/>
      <c r="O24" s="55"/>
      <c r="P24" s="46"/>
      <c r="Q24" s="49"/>
      <c r="R24" s="54">
        <f t="shared" si="0"/>
        <v>0</v>
      </c>
      <c r="S24" s="54">
        <f t="shared" si="1"/>
        <v>0</v>
      </c>
      <c r="T24" s="54">
        <f t="shared" si="2"/>
        <v>0</v>
      </c>
      <c r="U24" s="57">
        <f t="shared" si="3"/>
        <v>0</v>
      </c>
      <c r="W24"/>
      <c r="X24"/>
      <c r="Y24"/>
    </row>
    <row r="25" spans="1:25" s="8" customFormat="1" x14ac:dyDescent="0.2">
      <c r="A25" s="29" t="s">
        <v>215</v>
      </c>
      <c r="B25" s="263"/>
      <c r="C25" s="264"/>
      <c r="D25" s="265"/>
      <c r="E25" s="53"/>
      <c r="F25" s="58"/>
      <c r="G25" s="58"/>
      <c r="H25" s="58"/>
      <c r="I25" s="55"/>
      <c r="J25" s="58"/>
      <c r="K25" s="58"/>
      <c r="L25" s="58"/>
      <c r="M25" s="55"/>
      <c r="N25" s="55"/>
      <c r="O25" s="55"/>
      <c r="P25" s="46"/>
      <c r="Q25" s="49"/>
      <c r="R25" s="54">
        <f t="shared" si="0"/>
        <v>0</v>
      </c>
      <c r="S25" s="54">
        <f t="shared" si="1"/>
        <v>0</v>
      </c>
      <c r="T25" s="54">
        <f t="shared" si="2"/>
        <v>0</v>
      </c>
      <c r="U25" s="57">
        <f t="shared" si="3"/>
        <v>0</v>
      </c>
      <c r="W25"/>
      <c r="X25"/>
      <c r="Y25"/>
    </row>
    <row r="26" spans="1:25" s="8" customFormat="1" x14ac:dyDescent="0.2">
      <c r="A26" s="29" t="s">
        <v>215</v>
      </c>
      <c r="B26" s="263"/>
      <c r="C26" s="264"/>
      <c r="D26" s="265"/>
      <c r="E26" s="53"/>
      <c r="F26" s="58"/>
      <c r="G26" s="58"/>
      <c r="H26" s="58"/>
      <c r="I26" s="55"/>
      <c r="J26" s="58"/>
      <c r="K26" s="58"/>
      <c r="L26" s="58"/>
      <c r="M26" s="55"/>
      <c r="N26" s="55"/>
      <c r="O26" s="55"/>
      <c r="P26" s="46"/>
      <c r="Q26" s="49"/>
      <c r="R26" s="54">
        <f t="shared" si="0"/>
        <v>0</v>
      </c>
      <c r="S26" s="54">
        <f t="shared" si="1"/>
        <v>0</v>
      </c>
      <c r="T26" s="54">
        <f t="shared" si="2"/>
        <v>0</v>
      </c>
      <c r="U26" s="57">
        <f t="shared" si="3"/>
        <v>0</v>
      </c>
      <c r="W26"/>
      <c r="X26"/>
      <c r="Y26"/>
    </row>
    <row r="27" spans="1:25" s="8" customFormat="1" x14ac:dyDescent="0.2">
      <c r="A27" s="29" t="s">
        <v>215</v>
      </c>
      <c r="B27" s="263"/>
      <c r="C27" s="264"/>
      <c r="D27" s="265"/>
      <c r="E27" s="53"/>
      <c r="F27" s="58"/>
      <c r="G27" s="58"/>
      <c r="H27" s="58"/>
      <c r="I27" s="55"/>
      <c r="J27" s="58"/>
      <c r="K27" s="58"/>
      <c r="L27" s="58"/>
      <c r="M27" s="55"/>
      <c r="N27" s="55"/>
      <c r="O27" s="55"/>
      <c r="P27" s="46"/>
      <c r="Q27" s="49"/>
      <c r="R27" s="54">
        <f t="shared" si="0"/>
        <v>0</v>
      </c>
      <c r="S27" s="54">
        <f t="shared" si="1"/>
        <v>0</v>
      </c>
      <c r="T27" s="54">
        <f t="shared" si="2"/>
        <v>0</v>
      </c>
      <c r="U27" s="57">
        <f t="shared" si="3"/>
        <v>0</v>
      </c>
      <c r="W27"/>
      <c r="X27"/>
      <c r="Y27"/>
    </row>
    <row r="28" spans="1:25" s="8" customFormat="1" x14ac:dyDescent="0.2">
      <c r="A28" s="29" t="s">
        <v>215</v>
      </c>
      <c r="B28" s="263"/>
      <c r="C28" s="264"/>
      <c r="D28" s="265"/>
      <c r="E28" s="53"/>
      <c r="F28" s="58"/>
      <c r="G28" s="58"/>
      <c r="H28" s="58"/>
      <c r="I28" s="55"/>
      <c r="J28" s="58"/>
      <c r="K28" s="58"/>
      <c r="L28" s="58"/>
      <c r="M28" s="55"/>
      <c r="N28" s="55"/>
      <c r="O28" s="55"/>
      <c r="P28" s="46"/>
      <c r="Q28" s="49"/>
      <c r="R28" s="54">
        <f t="shared" si="0"/>
        <v>0</v>
      </c>
      <c r="S28" s="54">
        <f t="shared" si="1"/>
        <v>0</v>
      </c>
      <c r="T28" s="54">
        <f t="shared" si="2"/>
        <v>0</v>
      </c>
      <c r="U28" s="57">
        <f t="shared" si="3"/>
        <v>0</v>
      </c>
      <c r="W28"/>
      <c r="X28"/>
      <c r="Y28"/>
    </row>
    <row r="29" spans="1:25" s="8" customFormat="1" x14ac:dyDescent="0.2">
      <c r="A29" s="29" t="s">
        <v>215</v>
      </c>
      <c r="B29" s="263"/>
      <c r="C29" s="264"/>
      <c r="D29" s="265"/>
      <c r="E29" s="53"/>
      <c r="F29" s="58"/>
      <c r="G29" s="58"/>
      <c r="H29" s="58"/>
      <c r="I29" s="55"/>
      <c r="J29" s="58"/>
      <c r="K29" s="58"/>
      <c r="L29" s="58"/>
      <c r="M29" s="55"/>
      <c r="N29" s="55"/>
      <c r="O29" s="55"/>
      <c r="P29" s="46"/>
      <c r="Q29" s="49"/>
      <c r="R29" s="54">
        <f t="shared" si="0"/>
        <v>0</v>
      </c>
      <c r="S29" s="54">
        <f t="shared" si="1"/>
        <v>0</v>
      </c>
      <c r="T29" s="54">
        <f t="shared" si="2"/>
        <v>0</v>
      </c>
      <c r="U29" s="57">
        <f t="shared" si="3"/>
        <v>0</v>
      </c>
      <c r="W29"/>
      <c r="X29"/>
      <c r="Y29"/>
    </row>
    <row r="30" spans="1:25" s="8" customFormat="1" x14ac:dyDescent="0.2">
      <c r="A30" s="29" t="s">
        <v>215</v>
      </c>
      <c r="B30" s="263"/>
      <c r="C30" s="264"/>
      <c r="D30" s="265"/>
      <c r="E30" s="53"/>
      <c r="F30" s="58"/>
      <c r="G30" s="58"/>
      <c r="H30" s="58"/>
      <c r="I30" s="55"/>
      <c r="J30" s="58"/>
      <c r="K30" s="58"/>
      <c r="L30" s="58"/>
      <c r="M30" s="55"/>
      <c r="N30" s="55"/>
      <c r="O30" s="55"/>
      <c r="P30" s="46"/>
      <c r="Q30" s="49"/>
      <c r="R30" s="54">
        <f t="shared" si="0"/>
        <v>0</v>
      </c>
      <c r="S30" s="54">
        <f t="shared" si="1"/>
        <v>0</v>
      </c>
      <c r="T30" s="54">
        <f t="shared" si="2"/>
        <v>0</v>
      </c>
      <c r="U30" s="57">
        <f t="shared" si="3"/>
        <v>0</v>
      </c>
      <c r="W30"/>
      <c r="X30"/>
      <c r="Y30"/>
    </row>
    <row r="31" spans="1:25" s="8" customFormat="1" x14ac:dyDescent="0.2">
      <c r="A31" s="29" t="s">
        <v>215</v>
      </c>
      <c r="B31" s="263"/>
      <c r="C31" s="264"/>
      <c r="D31" s="265"/>
      <c r="E31" s="53"/>
      <c r="F31" s="58"/>
      <c r="G31" s="58"/>
      <c r="H31" s="58"/>
      <c r="I31" s="55"/>
      <c r="J31" s="58"/>
      <c r="K31" s="58"/>
      <c r="L31" s="58"/>
      <c r="M31" s="55"/>
      <c r="N31" s="55"/>
      <c r="O31" s="55"/>
      <c r="P31" s="46"/>
      <c r="Q31" s="49"/>
      <c r="R31" s="54">
        <f t="shared" si="0"/>
        <v>0</v>
      </c>
      <c r="S31" s="54">
        <f t="shared" si="1"/>
        <v>0</v>
      </c>
      <c r="T31" s="54">
        <f t="shared" si="2"/>
        <v>0</v>
      </c>
      <c r="U31" s="57">
        <f t="shared" si="3"/>
        <v>0</v>
      </c>
      <c r="W31"/>
      <c r="X31"/>
      <c r="Y31"/>
    </row>
    <row r="32" spans="1:25" s="8" customFormat="1" x14ac:dyDescent="0.2">
      <c r="A32" s="29" t="s">
        <v>215</v>
      </c>
      <c r="B32" s="263"/>
      <c r="C32" s="264"/>
      <c r="D32" s="265"/>
      <c r="E32" s="53"/>
      <c r="F32" s="58"/>
      <c r="G32" s="58"/>
      <c r="H32" s="58"/>
      <c r="I32" s="55"/>
      <c r="J32" s="58"/>
      <c r="K32" s="58"/>
      <c r="L32" s="58"/>
      <c r="M32" s="55"/>
      <c r="N32" s="55"/>
      <c r="O32" s="55"/>
      <c r="P32" s="46"/>
      <c r="Q32" s="49"/>
      <c r="R32" s="54">
        <f t="shared" si="0"/>
        <v>0</v>
      </c>
      <c r="S32" s="54">
        <f t="shared" si="1"/>
        <v>0</v>
      </c>
      <c r="T32" s="54">
        <f t="shared" si="2"/>
        <v>0</v>
      </c>
      <c r="U32" s="57">
        <f t="shared" si="3"/>
        <v>0</v>
      </c>
      <c r="W32"/>
      <c r="X32"/>
      <c r="Y32"/>
    </row>
    <row r="33" spans="1:25" s="8" customFormat="1" x14ac:dyDescent="0.2">
      <c r="A33" s="29" t="s">
        <v>215</v>
      </c>
      <c r="B33" s="263"/>
      <c r="C33" s="264"/>
      <c r="D33" s="265"/>
      <c r="E33" s="53"/>
      <c r="F33" s="58"/>
      <c r="G33" s="58"/>
      <c r="H33" s="58"/>
      <c r="I33" s="55"/>
      <c r="J33" s="58"/>
      <c r="K33" s="58"/>
      <c r="L33" s="58"/>
      <c r="M33" s="55"/>
      <c r="N33" s="55"/>
      <c r="O33" s="55"/>
      <c r="P33" s="46"/>
      <c r="Q33" s="49"/>
      <c r="R33" s="54">
        <f t="shared" si="0"/>
        <v>0</v>
      </c>
      <c r="S33" s="54">
        <f t="shared" si="1"/>
        <v>0</v>
      </c>
      <c r="T33" s="54">
        <f t="shared" si="2"/>
        <v>0</v>
      </c>
      <c r="U33" s="57">
        <f t="shared" si="3"/>
        <v>0</v>
      </c>
      <c r="W33"/>
      <c r="X33"/>
      <c r="Y33"/>
    </row>
    <row r="34" spans="1:25" s="8" customFormat="1" x14ac:dyDescent="0.2">
      <c r="A34" s="29" t="s">
        <v>215</v>
      </c>
      <c r="B34" s="263"/>
      <c r="C34" s="264"/>
      <c r="D34" s="265"/>
      <c r="E34" s="53"/>
      <c r="F34" s="58"/>
      <c r="G34" s="58"/>
      <c r="H34" s="58"/>
      <c r="I34" s="55"/>
      <c r="J34" s="58"/>
      <c r="K34" s="58"/>
      <c r="L34" s="58"/>
      <c r="M34" s="55"/>
      <c r="N34" s="55"/>
      <c r="O34" s="55"/>
      <c r="P34" s="46"/>
      <c r="Q34" s="49"/>
      <c r="R34" s="54">
        <f t="shared" si="0"/>
        <v>0</v>
      </c>
      <c r="S34" s="54">
        <f t="shared" si="1"/>
        <v>0</v>
      </c>
      <c r="T34" s="54">
        <f t="shared" si="2"/>
        <v>0</v>
      </c>
      <c r="U34" s="57">
        <f t="shared" si="3"/>
        <v>0</v>
      </c>
      <c r="W34"/>
      <c r="X34"/>
      <c r="Y34"/>
    </row>
    <row r="35" spans="1:25" s="8" customFormat="1" x14ac:dyDescent="0.2">
      <c r="A35" s="29" t="s">
        <v>215</v>
      </c>
      <c r="B35" s="263"/>
      <c r="C35" s="264"/>
      <c r="D35" s="265"/>
      <c r="E35" s="53"/>
      <c r="F35" s="58"/>
      <c r="G35" s="58"/>
      <c r="H35" s="58"/>
      <c r="I35" s="55"/>
      <c r="J35" s="58"/>
      <c r="K35" s="58"/>
      <c r="L35" s="58"/>
      <c r="M35" s="55"/>
      <c r="N35" s="55"/>
      <c r="O35" s="55"/>
      <c r="P35" s="46"/>
      <c r="Q35" s="49"/>
      <c r="R35" s="54">
        <f t="shared" si="0"/>
        <v>0</v>
      </c>
      <c r="S35" s="54">
        <f t="shared" si="1"/>
        <v>0</v>
      </c>
      <c r="T35" s="54">
        <f t="shared" si="2"/>
        <v>0</v>
      </c>
      <c r="U35" s="57">
        <f t="shared" si="3"/>
        <v>0</v>
      </c>
      <c r="W35"/>
      <c r="X35"/>
      <c r="Y35"/>
    </row>
    <row r="36" spans="1:25" s="8" customFormat="1" x14ac:dyDescent="0.2">
      <c r="A36" s="29" t="s">
        <v>215</v>
      </c>
      <c r="B36" s="263"/>
      <c r="C36" s="264"/>
      <c r="D36" s="265"/>
      <c r="E36" s="53"/>
      <c r="F36" s="58"/>
      <c r="G36" s="58"/>
      <c r="H36" s="58"/>
      <c r="I36" s="55"/>
      <c r="J36" s="58"/>
      <c r="K36" s="58"/>
      <c r="L36" s="58"/>
      <c r="M36" s="55"/>
      <c r="N36" s="55"/>
      <c r="O36" s="55"/>
      <c r="P36" s="46"/>
      <c r="Q36" s="49"/>
      <c r="R36" s="54">
        <f t="shared" si="0"/>
        <v>0</v>
      </c>
      <c r="S36" s="54">
        <f t="shared" si="1"/>
        <v>0</v>
      </c>
      <c r="T36" s="54">
        <f t="shared" si="2"/>
        <v>0</v>
      </c>
      <c r="U36" s="57">
        <f t="shared" si="3"/>
        <v>0</v>
      </c>
      <c r="W36"/>
      <c r="X36"/>
      <c r="Y36"/>
    </row>
    <row r="37" spans="1:25" s="8" customFormat="1" x14ac:dyDescent="0.2">
      <c r="A37" s="29" t="s">
        <v>215</v>
      </c>
      <c r="B37" s="263"/>
      <c r="C37" s="264"/>
      <c r="D37" s="265"/>
      <c r="E37" s="53"/>
      <c r="F37" s="58"/>
      <c r="G37" s="58"/>
      <c r="H37" s="58"/>
      <c r="I37" s="55"/>
      <c r="J37" s="58"/>
      <c r="K37" s="58"/>
      <c r="L37" s="58"/>
      <c r="M37" s="55"/>
      <c r="N37" s="55"/>
      <c r="O37" s="55"/>
      <c r="P37" s="46"/>
      <c r="Q37" s="49"/>
      <c r="R37" s="54">
        <f t="shared" si="0"/>
        <v>0</v>
      </c>
      <c r="S37" s="54">
        <f t="shared" si="1"/>
        <v>0</v>
      </c>
      <c r="T37" s="54">
        <f t="shared" si="2"/>
        <v>0</v>
      </c>
      <c r="U37" s="57">
        <f t="shared" si="3"/>
        <v>0</v>
      </c>
      <c r="W37"/>
      <c r="X37"/>
      <c r="Y37"/>
    </row>
    <row r="38" spans="1:25" s="8" customFormat="1" x14ac:dyDescent="0.2">
      <c r="A38" s="29" t="s">
        <v>215</v>
      </c>
      <c r="B38" s="263"/>
      <c r="C38" s="264"/>
      <c r="D38" s="265"/>
      <c r="E38" s="53"/>
      <c r="F38" s="58"/>
      <c r="G38" s="58"/>
      <c r="H38" s="58"/>
      <c r="I38" s="55"/>
      <c r="J38" s="58"/>
      <c r="K38" s="58"/>
      <c r="L38" s="58"/>
      <c r="M38" s="55"/>
      <c r="N38" s="55"/>
      <c r="O38" s="55"/>
      <c r="P38" s="46"/>
      <c r="Q38" s="49"/>
      <c r="R38" s="54">
        <f t="shared" si="0"/>
        <v>0</v>
      </c>
      <c r="S38" s="54">
        <f t="shared" si="1"/>
        <v>0</v>
      </c>
      <c r="T38" s="54">
        <f t="shared" si="2"/>
        <v>0</v>
      </c>
      <c r="U38" s="57">
        <f t="shared" si="3"/>
        <v>0</v>
      </c>
      <c r="W38"/>
      <c r="X38"/>
      <c r="Y38"/>
    </row>
    <row r="39" spans="1:25" s="8" customFormat="1" x14ac:dyDescent="0.2">
      <c r="A39" s="29" t="s">
        <v>215</v>
      </c>
      <c r="B39" s="263"/>
      <c r="C39" s="264"/>
      <c r="D39" s="265"/>
      <c r="E39" s="53"/>
      <c r="F39" s="58"/>
      <c r="G39" s="58"/>
      <c r="H39" s="58"/>
      <c r="I39" s="55"/>
      <c r="J39" s="58"/>
      <c r="K39" s="58"/>
      <c r="L39" s="58"/>
      <c r="M39" s="55"/>
      <c r="N39" s="55"/>
      <c r="O39" s="55"/>
      <c r="P39" s="46"/>
      <c r="Q39" s="49"/>
      <c r="R39" s="54">
        <f t="shared" si="0"/>
        <v>0</v>
      </c>
      <c r="S39" s="54">
        <f t="shared" si="1"/>
        <v>0</v>
      </c>
      <c r="T39" s="54">
        <f t="shared" si="2"/>
        <v>0</v>
      </c>
      <c r="U39" s="57">
        <f t="shared" si="3"/>
        <v>0</v>
      </c>
      <c r="W39"/>
      <c r="X39"/>
      <c r="Y39"/>
    </row>
    <row r="40" spans="1:25" s="8" customFormat="1" x14ac:dyDescent="0.2">
      <c r="A40" s="29" t="s">
        <v>215</v>
      </c>
      <c r="B40" s="263"/>
      <c r="C40" s="264"/>
      <c r="D40" s="265"/>
      <c r="E40" s="53"/>
      <c r="F40" s="58"/>
      <c r="G40" s="58"/>
      <c r="H40" s="58"/>
      <c r="I40" s="55"/>
      <c r="J40" s="58"/>
      <c r="K40" s="58"/>
      <c r="L40" s="58"/>
      <c r="M40" s="55"/>
      <c r="N40" s="55"/>
      <c r="O40" s="55"/>
      <c r="P40" s="46"/>
      <c r="Q40" s="49"/>
      <c r="R40" s="54">
        <f t="shared" si="0"/>
        <v>0</v>
      </c>
      <c r="S40" s="54">
        <f t="shared" si="1"/>
        <v>0</v>
      </c>
      <c r="T40" s="54">
        <f t="shared" si="2"/>
        <v>0</v>
      </c>
      <c r="U40" s="57">
        <f t="shared" si="3"/>
        <v>0</v>
      </c>
      <c r="W40"/>
      <c r="X40"/>
      <c r="Y40"/>
    </row>
    <row r="41" spans="1:25" s="8" customFormat="1" x14ac:dyDescent="0.2">
      <c r="A41" s="29" t="s">
        <v>215</v>
      </c>
      <c r="B41" s="263"/>
      <c r="C41" s="264"/>
      <c r="D41" s="265"/>
      <c r="E41" s="53"/>
      <c r="F41" s="58"/>
      <c r="G41" s="58"/>
      <c r="H41" s="58"/>
      <c r="I41" s="55"/>
      <c r="J41" s="58"/>
      <c r="K41" s="58"/>
      <c r="L41" s="58"/>
      <c r="M41" s="55"/>
      <c r="N41" s="55"/>
      <c r="O41" s="55"/>
      <c r="P41" s="46"/>
      <c r="Q41" s="49"/>
      <c r="R41" s="54">
        <f t="shared" si="0"/>
        <v>0</v>
      </c>
      <c r="S41" s="54">
        <f t="shared" si="1"/>
        <v>0</v>
      </c>
      <c r="T41" s="54">
        <f t="shared" si="2"/>
        <v>0</v>
      </c>
      <c r="U41" s="57">
        <f t="shared" si="3"/>
        <v>0</v>
      </c>
      <c r="W41"/>
      <c r="X41"/>
      <c r="Y41"/>
    </row>
    <row r="42" spans="1:25" s="8" customFormat="1" x14ac:dyDescent="0.2">
      <c r="A42" s="29" t="s">
        <v>215</v>
      </c>
      <c r="B42" s="263"/>
      <c r="C42" s="264"/>
      <c r="D42" s="265"/>
      <c r="E42" s="53"/>
      <c r="F42" s="58"/>
      <c r="G42" s="58"/>
      <c r="H42" s="58"/>
      <c r="I42" s="55"/>
      <c r="J42" s="58"/>
      <c r="K42" s="58"/>
      <c r="L42" s="58"/>
      <c r="M42" s="55"/>
      <c r="N42" s="55"/>
      <c r="O42" s="55"/>
      <c r="P42" s="46"/>
      <c r="Q42" s="49"/>
      <c r="R42" s="54">
        <f t="shared" si="0"/>
        <v>0</v>
      </c>
      <c r="S42" s="54">
        <f t="shared" si="1"/>
        <v>0</v>
      </c>
      <c r="T42" s="54">
        <f t="shared" si="2"/>
        <v>0</v>
      </c>
      <c r="U42" s="57">
        <f t="shared" si="3"/>
        <v>0</v>
      </c>
      <c r="W42"/>
      <c r="X42"/>
      <c r="Y42"/>
    </row>
    <row r="43" spans="1:25" s="8" customFormat="1" x14ac:dyDescent="0.2">
      <c r="A43" s="29" t="s">
        <v>215</v>
      </c>
      <c r="B43" s="263"/>
      <c r="C43" s="264"/>
      <c r="D43" s="265"/>
      <c r="E43" s="53"/>
      <c r="F43" s="58"/>
      <c r="G43" s="58"/>
      <c r="H43" s="58"/>
      <c r="I43" s="55"/>
      <c r="J43" s="58"/>
      <c r="K43" s="58"/>
      <c r="L43" s="58"/>
      <c r="M43" s="55"/>
      <c r="N43" s="55"/>
      <c r="O43" s="55"/>
      <c r="P43" s="46"/>
      <c r="Q43" s="49"/>
      <c r="R43" s="54">
        <f t="shared" si="0"/>
        <v>0</v>
      </c>
      <c r="S43" s="54">
        <f t="shared" si="1"/>
        <v>0</v>
      </c>
      <c r="T43" s="54">
        <f t="shared" si="2"/>
        <v>0</v>
      </c>
      <c r="U43" s="57">
        <f t="shared" si="3"/>
        <v>0</v>
      </c>
      <c r="W43"/>
      <c r="X43"/>
      <c r="Y43"/>
    </row>
    <row r="44" spans="1:25" s="8" customFormat="1" x14ac:dyDescent="0.2">
      <c r="A44" s="29" t="s">
        <v>215</v>
      </c>
      <c r="B44" s="263"/>
      <c r="C44" s="264"/>
      <c r="D44" s="265"/>
      <c r="E44" s="53"/>
      <c r="F44" s="58"/>
      <c r="G44" s="58"/>
      <c r="H44" s="58"/>
      <c r="I44" s="55"/>
      <c r="J44" s="58"/>
      <c r="K44" s="58"/>
      <c r="L44" s="58"/>
      <c r="M44" s="55"/>
      <c r="N44" s="55"/>
      <c r="O44" s="55"/>
      <c r="P44" s="46"/>
      <c r="Q44" s="49"/>
      <c r="R44" s="54">
        <f t="shared" si="0"/>
        <v>0</v>
      </c>
      <c r="S44" s="54">
        <f t="shared" si="1"/>
        <v>0</v>
      </c>
      <c r="T44" s="54">
        <f t="shared" si="2"/>
        <v>0</v>
      </c>
      <c r="U44" s="57">
        <f t="shared" si="3"/>
        <v>0</v>
      </c>
      <c r="W44"/>
      <c r="X44"/>
      <c r="Y44"/>
    </row>
    <row r="45" spans="1:25" s="8" customFormat="1" x14ac:dyDescent="0.2">
      <c r="A45" s="29" t="s">
        <v>215</v>
      </c>
      <c r="B45" s="263"/>
      <c r="C45" s="264"/>
      <c r="D45" s="265"/>
      <c r="E45" s="53"/>
      <c r="F45" s="58"/>
      <c r="G45" s="58"/>
      <c r="H45" s="58"/>
      <c r="I45" s="55"/>
      <c r="J45" s="58"/>
      <c r="K45" s="58"/>
      <c r="L45" s="58"/>
      <c r="M45" s="55"/>
      <c r="N45" s="55"/>
      <c r="O45" s="55"/>
      <c r="P45" s="46"/>
      <c r="Q45" s="49"/>
      <c r="R45" s="54">
        <f t="shared" si="0"/>
        <v>0</v>
      </c>
      <c r="S45" s="54">
        <f t="shared" si="1"/>
        <v>0</v>
      </c>
      <c r="T45" s="54">
        <f t="shared" si="2"/>
        <v>0</v>
      </c>
      <c r="U45" s="57">
        <f t="shared" si="3"/>
        <v>0</v>
      </c>
      <c r="W45"/>
      <c r="X45"/>
      <c r="Y45"/>
    </row>
    <row r="46" spans="1:25" s="8" customFormat="1" x14ac:dyDescent="0.2">
      <c r="A46" s="29" t="s">
        <v>215</v>
      </c>
      <c r="B46" s="263"/>
      <c r="C46" s="264"/>
      <c r="D46" s="265"/>
      <c r="E46" s="53"/>
      <c r="F46" s="58"/>
      <c r="G46" s="58"/>
      <c r="H46" s="58"/>
      <c r="I46" s="55"/>
      <c r="J46" s="58"/>
      <c r="K46" s="58"/>
      <c r="L46" s="58"/>
      <c r="M46" s="55"/>
      <c r="N46" s="55"/>
      <c r="O46" s="55"/>
      <c r="P46" s="46"/>
      <c r="Q46" s="49"/>
      <c r="R46" s="54">
        <f t="shared" si="0"/>
        <v>0</v>
      </c>
      <c r="S46" s="54">
        <f t="shared" si="1"/>
        <v>0</v>
      </c>
      <c r="T46" s="54">
        <f t="shared" si="2"/>
        <v>0</v>
      </c>
      <c r="U46" s="57">
        <f t="shared" si="3"/>
        <v>0</v>
      </c>
      <c r="W46"/>
      <c r="X46"/>
      <c r="Y46"/>
    </row>
    <row r="47" spans="1:25" s="8" customFormat="1" x14ac:dyDescent="0.2">
      <c r="A47" s="29" t="s">
        <v>215</v>
      </c>
      <c r="B47" s="263"/>
      <c r="C47" s="264"/>
      <c r="D47" s="265"/>
      <c r="E47" s="53"/>
      <c r="F47" s="58"/>
      <c r="G47" s="58"/>
      <c r="H47" s="58"/>
      <c r="I47" s="55"/>
      <c r="J47" s="58"/>
      <c r="K47" s="58"/>
      <c r="L47" s="58"/>
      <c r="M47" s="55"/>
      <c r="N47" s="55"/>
      <c r="O47" s="55"/>
      <c r="P47" s="46"/>
      <c r="Q47" s="49"/>
      <c r="R47" s="54">
        <f t="shared" si="0"/>
        <v>0</v>
      </c>
      <c r="S47" s="54">
        <f t="shared" si="1"/>
        <v>0</v>
      </c>
      <c r="T47" s="54">
        <f t="shared" si="2"/>
        <v>0</v>
      </c>
      <c r="U47" s="57">
        <f t="shared" si="3"/>
        <v>0</v>
      </c>
      <c r="W47"/>
      <c r="X47"/>
      <c r="Y47"/>
    </row>
    <row r="48" spans="1:25" s="8" customFormat="1" x14ac:dyDescent="0.2">
      <c r="A48" s="29" t="s">
        <v>215</v>
      </c>
      <c r="B48" s="263"/>
      <c r="C48" s="264"/>
      <c r="D48" s="265"/>
      <c r="E48" s="53"/>
      <c r="F48" s="58"/>
      <c r="G48" s="58"/>
      <c r="H48" s="58"/>
      <c r="I48" s="55"/>
      <c r="J48" s="58"/>
      <c r="K48" s="58"/>
      <c r="L48" s="58"/>
      <c r="M48" s="55"/>
      <c r="N48" s="55"/>
      <c r="O48" s="55"/>
      <c r="P48" s="46"/>
      <c r="Q48" s="49"/>
      <c r="R48" s="54">
        <f t="shared" si="0"/>
        <v>0</v>
      </c>
      <c r="S48" s="54">
        <f t="shared" si="1"/>
        <v>0</v>
      </c>
      <c r="T48" s="54">
        <f t="shared" si="2"/>
        <v>0</v>
      </c>
      <c r="U48" s="57">
        <f t="shared" si="3"/>
        <v>0</v>
      </c>
      <c r="W48"/>
      <c r="X48"/>
      <c r="Y48"/>
    </row>
    <row r="49" spans="1:25" s="8" customFormat="1" x14ac:dyDescent="0.2">
      <c r="A49" s="29" t="s">
        <v>215</v>
      </c>
      <c r="B49" s="263"/>
      <c r="C49" s="264"/>
      <c r="D49" s="265"/>
      <c r="E49" s="53"/>
      <c r="F49" s="58"/>
      <c r="G49" s="58"/>
      <c r="H49" s="58"/>
      <c r="I49" s="55"/>
      <c r="J49" s="58"/>
      <c r="K49" s="58"/>
      <c r="L49" s="58"/>
      <c r="M49" s="55"/>
      <c r="N49" s="55"/>
      <c r="O49" s="55"/>
      <c r="P49" s="46"/>
      <c r="Q49" s="49"/>
      <c r="R49" s="54">
        <f t="shared" si="0"/>
        <v>0</v>
      </c>
      <c r="S49" s="54">
        <f t="shared" si="1"/>
        <v>0</v>
      </c>
      <c r="T49" s="54">
        <f t="shared" si="2"/>
        <v>0</v>
      </c>
      <c r="U49" s="57">
        <f t="shared" si="3"/>
        <v>0</v>
      </c>
      <c r="W49"/>
      <c r="X49"/>
      <c r="Y49"/>
    </row>
    <row r="50" spans="1:25" s="8" customFormat="1" x14ac:dyDescent="0.2">
      <c r="A50" s="29" t="s">
        <v>215</v>
      </c>
      <c r="B50" s="263"/>
      <c r="C50" s="263"/>
      <c r="D50" s="265"/>
      <c r="E50" s="53"/>
      <c r="F50" s="58"/>
      <c r="G50" s="58"/>
      <c r="H50" s="58"/>
      <c r="I50" s="55"/>
      <c r="J50" s="58"/>
      <c r="K50" s="58"/>
      <c r="L50" s="58"/>
      <c r="M50" s="55"/>
      <c r="N50" s="55"/>
      <c r="O50" s="55"/>
      <c r="P50" s="46"/>
      <c r="Q50" s="49"/>
      <c r="R50" s="54">
        <f t="shared" ref="R50" si="4">F50*J50</f>
        <v>0</v>
      </c>
      <c r="S50" s="54">
        <f t="shared" ref="S50" si="5">G50*K50</f>
        <v>0</v>
      </c>
      <c r="T50" s="54">
        <f t="shared" ref="T50" si="6">H50*L50</f>
        <v>0</v>
      </c>
      <c r="U50" s="57">
        <f t="shared" ref="U50" si="7">R50+S50+T50</f>
        <v>0</v>
      </c>
      <c r="W50"/>
      <c r="X50"/>
      <c r="Y50"/>
    </row>
    <row r="51" spans="1:25" s="8" customFormat="1" x14ac:dyDescent="0.2">
      <c r="A51" s="29"/>
      <c r="B51" s="62"/>
      <c r="C51" s="11"/>
      <c r="D51" s="11"/>
      <c r="E51" s="11"/>
      <c r="F51" s="63"/>
      <c r="G51" s="63"/>
      <c r="H51" s="63"/>
      <c r="I51" s="63"/>
      <c r="J51" s="63"/>
      <c r="K51" s="63"/>
      <c r="L51" s="63"/>
      <c r="M51" s="63"/>
      <c r="N51" s="63"/>
      <c r="O51" s="63"/>
      <c r="P51" s="11"/>
      <c r="Q51" s="63"/>
      <c r="R51" s="63"/>
      <c r="S51" s="63"/>
      <c r="T51" s="63"/>
      <c r="U51" s="72"/>
      <c r="W51"/>
      <c r="X51"/>
      <c r="Y51"/>
    </row>
    <row r="52" spans="1:25" s="8" customFormat="1" ht="13.5" thickBot="1" x14ac:dyDescent="0.25">
      <c r="A52" s="29"/>
      <c r="B52" s="60"/>
      <c r="C52" s="60"/>
      <c r="D52" s="60"/>
      <c r="E52" s="60"/>
      <c r="F52" s="61"/>
      <c r="G52" s="61"/>
      <c r="H52" s="61"/>
      <c r="I52" s="61"/>
      <c r="J52" s="61"/>
      <c r="K52" s="61"/>
      <c r="L52" s="61"/>
      <c r="M52" s="61"/>
      <c r="N52" s="61"/>
      <c r="O52" s="61"/>
      <c r="P52" s="60"/>
      <c r="Q52" s="61"/>
      <c r="R52" s="83">
        <f>SUM(R11:R50)</f>
        <v>0</v>
      </c>
      <c r="S52" s="83">
        <f t="shared" ref="S52:U52" si="8">SUM(S11:S50)</f>
        <v>0</v>
      </c>
      <c r="T52" s="83">
        <f t="shared" si="8"/>
        <v>0</v>
      </c>
      <c r="U52" s="85">
        <f t="shared" si="8"/>
        <v>0</v>
      </c>
      <c r="W52"/>
      <c r="X52"/>
      <c r="Y52"/>
    </row>
    <row r="53" spans="1:25" s="8" customFormat="1" ht="13.5" thickTop="1" x14ac:dyDescent="0.2">
      <c r="A53" s="29"/>
      <c r="B53" s="11"/>
      <c r="C53" s="11"/>
      <c r="D53" s="11"/>
      <c r="E53" s="11"/>
      <c r="F53" s="11"/>
      <c r="G53" s="11"/>
      <c r="H53" s="11"/>
      <c r="I53" s="11"/>
      <c r="J53" s="11"/>
      <c r="K53" s="11"/>
      <c r="L53" s="11"/>
      <c r="M53" s="11"/>
      <c r="N53" s="11"/>
      <c r="O53" s="11"/>
      <c r="P53" s="11"/>
      <c r="Q53" s="11"/>
      <c r="R53" s="11"/>
      <c r="S53" s="11"/>
      <c r="T53" s="11"/>
      <c r="U53" s="66"/>
      <c r="W53"/>
      <c r="X53"/>
      <c r="Y53"/>
    </row>
    <row r="54" spans="1:25" s="8" customFormat="1" x14ac:dyDescent="0.2">
      <c r="A54" s="29"/>
      <c r="B54" s="11"/>
      <c r="C54" s="11"/>
      <c r="D54" s="11"/>
      <c r="E54" s="11"/>
      <c r="F54" s="11"/>
      <c r="G54" s="11"/>
      <c r="H54" s="11"/>
      <c r="I54" s="11"/>
      <c r="J54" s="11"/>
      <c r="K54" s="11"/>
      <c r="L54" s="11"/>
      <c r="M54" s="11"/>
      <c r="N54" s="11"/>
      <c r="O54" s="11"/>
      <c r="P54" s="11"/>
      <c r="Q54" s="11"/>
      <c r="R54" s="60"/>
      <c r="S54" s="60"/>
      <c r="T54" s="99" t="s">
        <v>216</v>
      </c>
      <c r="U54" s="67">
        <f>U52/1000</f>
        <v>0</v>
      </c>
      <c r="V54" s="227"/>
      <c r="W54"/>
      <c r="X54" s="229"/>
      <c r="Y54"/>
    </row>
    <row r="55" spans="1:25" s="8" customFormat="1" x14ac:dyDescent="0.2">
      <c r="A55" s="29"/>
      <c r="B55" s="11"/>
      <c r="C55" s="11"/>
      <c r="D55" s="11"/>
      <c r="E55" s="11"/>
      <c r="F55" s="11"/>
      <c r="G55" s="11"/>
      <c r="H55" s="11"/>
      <c r="I55" s="11"/>
      <c r="J55" s="11"/>
      <c r="K55" s="11"/>
      <c r="L55" s="11"/>
      <c r="M55" s="11"/>
      <c r="N55" s="11"/>
      <c r="O55" s="11"/>
      <c r="P55" s="11"/>
      <c r="Q55" s="11"/>
      <c r="R55" s="11"/>
      <c r="S55" s="11"/>
      <c r="T55" s="277"/>
      <c r="U55" s="66"/>
      <c r="W55"/>
      <c r="X55"/>
      <c r="Y55"/>
    </row>
    <row r="56" spans="1:25" s="8" customFormat="1" ht="13.5" thickBot="1" x14ac:dyDescent="0.25">
      <c r="A56" s="29"/>
      <c r="B56" s="11"/>
      <c r="C56" s="11"/>
      <c r="D56" s="11"/>
      <c r="E56" s="11"/>
      <c r="F56" s="11"/>
      <c r="G56" s="11"/>
      <c r="H56" s="11"/>
      <c r="I56" s="11"/>
      <c r="J56" s="11"/>
      <c r="K56" s="11"/>
      <c r="L56" s="11"/>
      <c r="M56" s="11"/>
      <c r="N56" s="11"/>
      <c r="O56" s="11"/>
      <c r="P56" s="88"/>
      <c r="Q56" s="88"/>
      <c r="S56" s="238"/>
      <c r="T56" s="276" t="s">
        <v>213</v>
      </c>
      <c r="U56" s="89">
        <f>'FRACCIÓN II 3er 2017'!U56+U54</f>
        <v>0</v>
      </c>
      <c r="V56" s="230"/>
      <c r="W56"/>
      <c r="X56"/>
      <c r="Y56"/>
    </row>
    <row r="57" spans="1:25" s="8" customFormat="1" ht="13.5" thickTop="1" x14ac:dyDescent="0.2">
      <c r="A57" s="29"/>
      <c r="B57" s="1"/>
      <c r="C57" s="1"/>
      <c r="D57" s="1"/>
      <c r="E57" s="1"/>
      <c r="F57" s="1"/>
      <c r="G57" s="1"/>
      <c r="H57" s="1"/>
      <c r="I57" s="1"/>
      <c r="J57" s="1"/>
      <c r="K57" s="1"/>
      <c r="L57" s="1"/>
      <c r="M57" s="1"/>
      <c r="N57" s="1"/>
      <c r="O57" s="1"/>
      <c r="P57" s="1"/>
      <c r="Q57" s="1"/>
      <c r="R57" s="1"/>
      <c r="S57" s="1"/>
      <c r="T57" s="1"/>
      <c r="U57" s="13"/>
      <c r="W57"/>
      <c r="X57"/>
      <c r="Y57"/>
    </row>
    <row r="58" spans="1:25" s="8" customFormat="1" x14ac:dyDescent="0.2">
      <c r="A58" s="29"/>
      <c r="B58" s="73"/>
      <c r="C58" s="27"/>
      <c r="D58" s="27"/>
      <c r="E58" s="27"/>
      <c r="F58" s="74"/>
      <c r="G58" s="74"/>
      <c r="H58" s="74"/>
      <c r="I58" s="74"/>
      <c r="J58" s="74"/>
      <c r="K58" s="74"/>
      <c r="L58" s="74"/>
      <c r="M58" s="74"/>
      <c r="N58" s="74"/>
      <c r="O58" s="74"/>
      <c r="P58" s="1"/>
      <c r="Q58" s="1"/>
      <c r="R58" s="257"/>
      <c r="S58" s="257"/>
      <c r="T58" s="257"/>
      <c r="U58" s="13"/>
      <c r="W58"/>
      <c r="X58"/>
      <c r="Y58"/>
    </row>
    <row r="59" spans="1:25" s="8" customFormat="1" x14ac:dyDescent="0.2">
      <c r="A59" s="14"/>
      <c r="B59" s="1"/>
      <c r="C59" s="1"/>
      <c r="D59" s="1"/>
      <c r="E59" s="1"/>
      <c r="F59" s="1"/>
      <c r="G59" s="1"/>
      <c r="H59" s="1"/>
      <c r="I59" s="1"/>
      <c r="J59" s="1"/>
      <c r="K59" s="1"/>
      <c r="L59" s="1"/>
      <c r="M59" s="1"/>
      <c r="N59" s="1"/>
      <c r="O59" s="1"/>
      <c r="P59" s="1"/>
      <c r="Q59" s="1"/>
      <c r="R59" s="1"/>
      <c r="S59" s="1"/>
      <c r="T59" s="76"/>
      <c r="U59" s="13"/>
      <c r="W59"/>
      <c r="X59"/>
      <c r="Y59"/>
    </row>
    <row r="60" spans="1:25" s="8" customFormat="1" ht="13.5" thickBot="1" x14ac:dyDescent="0.25">
      <c r="A60" s="15"/>
      <c r="B60" s="16"/>
      <c r="C60" s="16"/>
      <c r="D60" s="16"/>
      <c r="E60" s="16"/>
      <c r="F60" s="16"/>
      <c r="G60" s="16"/>
      <c r="H60" s="16"/>
      <c r="I60" s="16"/>
      <c r="J60" s="16"/>
      <c r="K60" s="16"/>
      <c r="L60" s="16"/>
      <c r="M60" s="16"/>
      <c r="N60" s="16"/>
      <c r="O60" s="16"/>
      <c r="P60" s="16"/>
      <c r="Q60" s="16"/>
      <c r="R60" s="258"/>
      <c r="S60" s="258"/>
      <c r="T60" s="258"/>
      <c r="U60" s="18"/>
      <c r="W60"/>
      <c r="X60"/>
      <c r="Y60"/>
    </row>
    <row r="64" spans="1:25" x14ac:dyDescent="0.2">
      <c r="U64" s="2"/>
    </row>
  </sheetData>
  <mergeCells count="17">
    <mergeCell ref="A10:U10"/>
    <mergeCell ref="A7:A9"/>
    <mergeCell ref="B7:P7"/>
    <mergeCell ref="B8:B9"/>
    <mergeCell ref="D8:D9"/>
    <mergeCell ref="F8:H8"/>
    <mergeCell ref="J8:L8"/>
    <mergeCell ref="N8:N9"/>
    <mergeCell ref="P8:P9"/>
    <mergeCell ref="R8:U8"/>
    <mergeCell ref="A6:P6"/>
    <mergeCell ref="R6:U6"/>
    <mergeCell ref="A1:T1"/>
    <mergeCell ref="A2:Q2"/>
    <mergeCell ref="A3:T3"/>
    <mergeCell ref="A4:T4"/>
    <mergeCell ref="A5:T5"/>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57"/>
  <sheetViews>
    <sheetView zoomScale="80" zoomScaleNormal="80" zoomScaleSheetLayoutView="80" workbookViewId="0"/>
  </sheetViews>
  <sheetFormatPr baseColWidth="10" defaultRowHeight="12.75" x14ac:dyDescent="0.2"/>
  <cols>
    <col min="1" max="1" width="13.85546875" style="8" customWidth="1"/>
    <col min="2" max="2" width="33"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4.7109375" style="8" customWidth="1"/>
    <col min="19" max="19" width="1.42578125" style="8" customWidth="1"/>
    <col min="20" max="20" width="4.28515625" style="8" customWidth="1"/>
    <col min="21" max="29" width="13.85546875" style="8" customWidth="1"/>
    <col min="30" max="30" width="9.42578125" style="8" customWidth="1"/>
    <col min="31" max="32" width="11.42578125" style="8"/>
    <col min="33" max="33" width="10" style="8" customWidth="1"/>
    <col min="34" max="34" width="4" style="8" customWidth="1"/>
    <col min="35" max="35" width="1.42578125" style="8" customWidth="1"/>
    <col min="36" max="16384" width="11.42578125" style="8"/>
  </cols>
  <sheetData>
    <row r="1" spans="1:35" s="286" customFormat="1" ht="20.25" customHeight="1" x14ac:dyDescent="0.2">
      <c r="A1" s="395" t="s">
        <v>152</v>
      </c>
      <c r="B1" s="398"/>
      <c r="C1" s="398"/>
      <c r="D1" s="398"/>
      <c r="E1" s="398"/>
      <c r="F1" s="398"/>
      <c r="G1" s="398"/>
      <c r="H1" s="398"/>
      <c r="I1" s="398"/>
      <c r="J1" s="398"/>
      <c r="K1" s="398"/>
      <c r="L1" s="398"/>
      <c r="M1" s="398"/>
      <c r="N1" s="398"/>
      <c r="O1" s="398"/>
      <c r="P1" s="398"/>
      <c r="Q1" s="398"/>
      <c r="R1" s="109"/>
      <c r="S1" s="388"/>
      <c r="T1" s="388"/>
      <c r="U1" s="408"/>
      <c r="V1" s="408"/>
      <c r="W1" s="409"/>
      <c r="X1" s="409"/>
      <c r="Y1" s="409"/>
      <c r="Z1" s="409"/>
      <c r="AA1" s="409"/>
      <c r="AB1" s="409"/>
      <c r="AC1" s="409"/>
      <c r="AD1" s="409"/>
      <c r="AE1" s="409"/>
      <c r="AF1" s="409"/>
      <c r="AG1" s="409"/>
      <c r="AH1" s="409"/>
      <c r="AI1" s="389"/>
    </row>
    <row r="2" spans="1:35" s="286" customFormat="1" ht="20.25" customHeight="1" x14ac:dyDescent="0.2">
      <c r="A2" s="416" t="s">
        <v>203</v>
      </c>
      <c r="B2" s="398"/>
      <c r="C2" s="398"/>
      <c r="D2" s="398"/>
      <c r="E2" s="398"/>
      <c r="F2" s="398"/>
      <c r="G2" s="398"/>
      <c r="H2" s="398"/>
      <c r="I2" s="398"/>
      <c r="J2" s="398"/>
      <c r="K2" s="398"/>
      <c r="L2" s="398"/>
      <c r="M2" s="398"/>
      <c r="N2" s="398"/>
      <c r="O2" s="398"/>
      <c r="P2" s="398"/>
      <c r="Q2" s="398"/>
      <c r="R2" s="109"/>
      <c r="S2" s="388"/>
      <c r="T2" s="411"/>
      <c r="AI2" s="389"/>
    </row>
    <row r="3" spans="1:35" s="286" customFormat="1" ht="20.25" customHeight="1" x14ac:dyDescent="0.2">
      <c r="A3" s="416" t="s">
        <v>14</v>
      </c>
      <c r="B3" s="398"/>
      <c r="C3" s="398"/>
      <c r="D3" s="398"/>
      <c r="E3" s="398"/>
      <c r="F3" s="398"/>
      <c r="G3" s="398"/>
      <c r="H3" s="398"/>
      <c r="I3" s="398"/>
      <c r="J3" s="398"/>
      <c r="K3" s="398"/>
      <c r="L3" s="398"/>
      <c r="M3" s="398"/>
      <c r="N3" s="398"/>
      <c r="O3" s="398"/>
      <c r="P3" s="398"/>
      <c r="Q3" s="398"/>
      <c r="R3" s="109"/>
      <c r="S3" s="388"/>
      <c r="T3" s="411"/>
      <c r="U3" s="541" t="s">
        <v>151</v>
      </c>
      <c r="V3" s="542"/>
      <c r="W3" s="542"/>
      <c r="X3" s="542"/>
      <c r="Y3" s="542"/>
      <c r="Z3" s="542"/>
      <c r="AA3" s="542"/>
      <c r="AB3" s="542"/>
      <c r="AC3" s="543"/>
      <c r="AI3" s="389"/>
    </row>
    <row r="4" spans="1:35" s="286" customFormat="1" ht="20.25" customHeight="1" x14ac:dyDescent="0.2">
      <c r="A4" s="416" t="s">
        <v>1</v>
      </c>
      <c r="B4" s="398"/>
      <c r="C4" s="398"/>
      <c r="D4" s="398"/>
      <c r="E4" s="398"/>
      <c r="F4" s="398"/>
      <c r="G4" s="398"/>
      <c r="H4" s="398"/>
      <c r="I4" s="398"/>
      <c r="J4" s="398"/>
      <c r="K4" s="398"/>
      <c r="L4" s="398"/>
      <c r="M4" s="398"/>
      <c r="N4" s="398"/>
      <c r="O4" s="398"/>
      <c r="P4" s="398"/>
      <c r="Q4" s="398"/>
      <c r="S4" s="389"/>
      <c r="T4" s="412"/>
      <c r="U4" s="109"/>
      <c r="V4" s="109"/>
      <c r="AI4" s="389"/>
    </row>
    <row r="5" spans="1:35" s="286" customFormat="1" ht="20.25" customHeight="1" x14ac:dyDescent="0.2">
      <c r="A5" s="395" t="s">
        <v>224</v>
      </c>
      <c r="B5" s="398"/>
      <c r="C5" s="398"/>
      <c r="D5" s="398"/>
      <c r="E5" s="398"/>
      <c r="F5" s="398"/>
      <c r="G5" s="398"/>
      <c r="H5" s="398"/>
      <c r="I5" s="398"/>
      <c r="J5" s="398"/>
      <c r="K5" s="398"/>
      <c r="L5" s="398"/>
      <c r="M5" s="398"/>
      <c r="N5" s="398"/>
      <c r="O5" s="398"/>
      <c r="P5" s="398"/>
      <c r="Q5" s="398"/>
      <c r="S5" s="389"/>
      <c r="T5" s="412"/>
      <c r="U5" s="587" t="s">
        <v>42</v>
      </c>
      <c r="V5" s="588"/>
      <c r="W5" s="588"/>
      <c r="X5" s="588"/>
      <c r="Y5" s="588"/>
      <c r="Z5" s="588"/>
      <c r="AA5" s="588"/>
      <c r="AB5" s="588"/>
      <c r="AC5" s="589"/>
      <c r="AE5" s="583" t="s">
        <v>164</v>
      </c>
      <c r="AF5" s="583"/>
      <c r="AG5" s="583"/>
      <c r="AH5" s="583"/>
      <c r="AI5" s="389"/>
    </row>
    <row r="6" spans="1:35" ht="18" x14ac:dyDescent="0.25">
      <c r="A6" s="547" t="s">
        <v>206</v>
      </c>
      <c r="B6" s="548"/>
      <c r="C6" s="548"/>
      <c r="D6" s="548"/>
      <c r="E6" s="548"/>
      <c r="F6" s="548"/>
      <c r="G6" s="548"/>
      <c r="H6" s="548"/>
      <c r="I6" s="548"/>
      <c r="J6" s="548"/>
      <c r="K6" s="548"/>
      <c r="L6" s="548"/>
      <c r="M6" s="549"/>
      <c r="N6" s="186"/>
      <c r="O6" s="550" t="s">
        <v>184</v>
      </c>
      <c r="P6" s="548"/>
      <c r="Q6" s="549"/>
      <c r="R6" s="287"/>
      <c r="S6" s="392"/>
      <c r="T6" s="413"/>
      <c r="U6" s="593">
        <f>+X39</f>
        <v>0</v>
      </c>
      <c r="V6" s="594"/>
      <c r="W6" s="594"/>
      <c r="X6" s="594"/>
      <c r="Y6" s="594"/>
      <c r="Z6" s="594"/>
      <c r="AA6" s="594"/>
      <c r="AB6" s="594"/>
      <c r="AC6" s="595"/>
      <c r="AD6" s="286"/>
      <c r="AE6" s="583"/>
      <c r="AF6" s="583"/>
      <c r="AG6" s="583"/>
      <c r="AH6" s="583"/>
      <c r="AI6" s="374"/>
    </row>
    <row r="7" spans="1:35" ht="12.75" customHeight="1" x14ac:dyDescent="0.2">
      <c r="A7" s="551" t="s">
        <v>2</v>
      </c>
      <c r="B7" s="552" t="s">
        <v>13</v>
      </c>
      <c r="C7" s="559" t="s">
        <v>15</v>
      </c>
      <c r="D7" s="560"/>
      <c r="E7" s="560"/>
      <c r="F7" s="560"/>
      <c r="G7" s="560"/>
      <c r="H7" s="560"/>
      <c r="I7" s="560"/>
      <c r="J7" s="560"/>
      <c r="K7" s="560"/>
      <c r="L7" s="560"/>
      <c r="M7" s="561"/>
      <c r="N7" s="187"/>
      <c r="O7" s="553" t="s">
        <v>195</v>
      </c>
      <c r="P7" s="554"/>
      <c r="Q7" s="555"/>
      <c r="S7" s="374"/>
      <c r="T7" s="115"/>
      <c r="U7" s="590">
        <v>0.2</v>
      </c>
      <c r="V7" s="591"/>
      <c r="W7" s="592"/>
      <c r="X7" s="590">
        <v>0.7</v>
      </c>
      <c r="Y7" s="591"/>
      <c r="Z7" s="592"/>
      <c r="AA7" s="590">
        <v>0.1</v>
      </c>
      <c r="AB7" s="591"/>
      <c r="AC7" s="592"/>
      <c r="AD7" s="288">
        <f>U7+X7+AA7</f>
        <v>0.99999999999999989</v>
      </c>
      <c r="AE7" s="583"/>
      <c r="AF7" s="583"/>
      <c r="AG7" s="583"/>
      <c r="AH7" s="583"/>
      <c r="AI7" s="374"/>
    </row>
    <row r="8" spans="1:35" ht="12.75" customHeight="1" x14ac:dyDescent="0.2">
      <c r="A8" s="551"/>
      <c r="B8" s="552"/>
      <c r="C8" s="562" t="s">
        <v>85</v>
      </c>
      <c r="D8" s="563"/>
      <c r="E8" s="564"/>
      <c r="F8" s="180"/>
      <c r="G8" s="565" t="s">
        <v>16</v>
      </c>
      <c r="H8" s="563"/>
      <c r="I8" s="564"/>
      <c r="J8" s="181"/>
      <c r="K8" s="566" t="s">
        <v>17</v>
      </c>
      <c r="L8" s="567"/>
      <c r="M8" s="568"/>
      <c r="N8" s="182"/>
      <c r="O8" s="556"/>
      <c r="P8" s="557"/>
      <c r="Q8" s="558"/>
      <c r="S8" s="374"/>
      <c r="T8" s="115"/>
      <c r="U8" s="596">
        <f>U6*U7</f>
        <v>0</v>
      </c>
      <c r="V8" s="597"/>
      <c r="W8" s="598"/>
      <c r="X8" s="596">
        <f>U6*X7</f>
        <v>0</v>
      </c>
      <c r="Y8" s="597"/>
      <c r="Z8" s="598"/>
      <c r="AA8" s="596">
        <f>AA7*U6</f>
        <v>0</v>
      </c>
      <c r="AB8" s="597"/>
      <c r="AC8" s="598"/>
      <c r="AD8" s="403">
        <f>U8+X8+AA8</f>
        <v>0</v>
      </c>
      <c r="AE8" s="583"/>
      <c r="AF8" s="583"/>
      <c r="AG8" s="583"/>
      <c r="AH8" s="583"/>
      <c r="AI8" s="374"/>
    </row>
    <row r="9" spans="1:35" ht="12.75" customHeight="1" x14ac:dyDescent="0.2">
      <c r="A9" s="551"/>
      <c r="B9" s="552"/>
      <c r="C9" s="118" t="s">
        <v>28</v>
      </c>
      <c r="D9" s="118" t="s">
        <v>29</v>
      </c>
      <c r="E9" s="118" t="s">
        <v>30</v>
      </c>
      <c r="F9" s="183"/>
      <c r="G9" s="118" t="s">
        <v>28</v>
      </c>
      <c r="H9" s="118" t="s">
        <v>29</v>
      </c>
      <c r="I9" s="118" t="s">
        <v>30</v>
      </c>
      <c r="J9" s="183"/>
      <c r="K9" s="118" t="s">
        <v>28</v>
      </c>
      <c r="L9" s="118" t="s">
        <v>29</v>
      </c>
      <c r="M9" s="118" t="s">
        <v>30</v>
      </c>
      <c r="N9" s="183"/>
      <c r="O9" s="190" t="s">
        <v>9</v>
      </c>
      <c r="P9" s="188" t="s">
        <v>165</v>
      </c>
      <c r="Q9" s="189" t="s">
        <v>58</v>
      </c>
      <c r="S9" s="374"/>
      <c r="T9" s="115"/>
      <c r="U9" s="599"/>
      <c r="V9" s="600"/>
      <c r="W9" s="601"/>
      <c r="X9" s="599"/>
      <c r="Y9" s="600"/>
      <c r="Z9" s="601"/>
      <c r="AA9" s="599"/>
      <c r="AB9" s="600"/>
      <c r="AC9" s="601"/>
      <c r="AD9" s="404"/>
      <c r="AI9" s="374"/>
    </row>
    <row r="10" spans="1:35" ht="24" customHeight="1" x14ac:dyDescent="0.2">
      <c r="A10" s="289"/>
      <c r="B10" s="290"/>
      <c r="C10" s="124"/>
      <c r="D10" s="125"/>
      <c r="E10" s="126"/>
      <c r="F10" s="282"/>
      <c r="G10" s="124"/>
      <c r="H10" s="125"/>
      <c r="I10" s="126"/>
      <c r="J10" s="282"/>
      <c r="K10" s="124"/>
      <c r="L10" s="125"/>
      <c r="M10" s="126"/>
      <c r="N10" s="282"/>
      <c r="O10" s="124"/>
      <c r="P10" s="125"/>
      <c r="Q10" s="291"/>
      <c r="S10" s="374"/>
      <c r="T10" s="115"/>
      <c r="U10" s="602" t="s">
        <v>85</v>
      </c>
      <c r="V10" s="603"/>
      <c r="W10" s="604"/>
      <c r="X10" s="569" t="s">
        <v>16</v>
      </c>
      <c r="Y10" s="570"/>
      <c r="Z10" s="571"/>
      <c r="AA10" s="569" t="s">
        <v>17</v>
      </c>
      <c r="AB10" s="570"/>
      <c r="AC10" s="571"/>
      <c r="AI10" s="374"/>
    </row>
    <row r="11" spans="1:35" s="297" customFormat="1" x14ac:dyDescent="0.2">
      <c r="A11" s="292"/>
      <c r="B11" s="293"/>
      <c r="C11" s="159"/>
      <c r="D11" s="282"/>
      <c r="E11" s="184"/>
      <c r="F11" s="282"/>
      <c r="G11" s="159"/>
      <c r="H11" s="282"/>
      <c r="I11" s="184"/>
      <c r="J11" s="282"/>
      <c r="K11" s="159"/>
      <c r="L11" s="282"/>
      <c r="M11" s="184"/>
      <c r="N11" s="282"/>
      <c r="O11" s="294"/>
      <c r="P11" s="295"/>
      <c r="Q11" s="296"/>
      <c r="S11" s="390"/>
      <c r="T11" s="414"/>
      <c r="U11" s="30" t="s">
        <v>9</v>
      </c>
      <c r="V11" s="30" t="s">
        <v>10</v>
      </c>
      <c r="W11" s="30" t="s">
        <v>11</v>
      </c>
      <c r="X11" s="30" t="s">
        <v>9</v>
      </c>
      <c r="Y11" s="30" t="s">
        <v>10</v>
      </c>
      <c r="Z11" s="30" t="s">
        <v>11</v>
      </c>
      <c r="AA11" s="30" t="s">
        <v>9</v>
      </c>
      <c r="AB11" s="30" t="s">
        <v>10</v>
      </c>
      <c r="AC11" s="30" t="s">
        <v>11</v>
      </c>
      <c r="AD11" s="8"/>
      <c r="AE11" s="8"/>
      <c r="AF11" s="8"/>
      <c r="AG11" s="8"/>
      <c r="AH11" s="8"/>
      <c r="AI11" s="390"/>
    </row>
    <row r="12" spans="1:35" s="297" customFormat="1" ht="18" customHeight="1" x14ac:dyDescent="0.2">
      <c r="A12" s="365" t="str">
        <f>'FRACCIÓN I 2017'!A11</f>
        <v/>
      </c>
      <c r="B12" s="572" t="str">
        <f>'HOJA DE TRABAJO DE LA UPE'!D51</f>
        <v>SUBSIDIOS FEDERALES PARA ORGANISMOS DESCENTRALIZADOS ESTATALES             U006</v>
      </c>
      <c r="C12" s="298">
        <f>U13</f>
        <v>0</v>
      </c>
      <c r="D12" s="299">
        <f>V13</f>
        <v>0</v>
      </c>
      <c r="E12" s="300">
        <f>W13</f>
        <v>0</v>
      </c>
      <c r="F12" s="301"/>
      <c r="G12" s="298">
        <f>X13</f>
        <v>0</v>
      </c>
      <c r="H12" s="302">
        <f>Y13</f>
        <v>0</v>
      </c>
      <c r="I12" s="303">
        <f>Z13</f>
        <v>0</v>
      </c>
      <c r="J12" s="301"/>
      <c r="K12" s="304">
        <f>AA13</f>
        <v>0</v>
      </c>
      <c r="L12" s="302">
        <f>AB13</f>
        <v>0</v>
      </c>
      <c r="M12" s="303">
        <f>AC13</f>
        <v>0</v>
      </c>
      <c r="N12" s="305"/>
      <c r="O12" s="306">
        <f>C12+G12+K12</f>
        <v>0</v>
      </c>
      <c r="P12" s="307">
        <f>O12+D12+H12+L12</f>
        <v>0</v>
      </c>
      <c r="Q12" s="308">
        <f>P12+E12+I12+M12</f>
        <v>0</v>
      </c>
      <c r="S12" s="390"/>
      <c r="T12" s="414"/>
      <c r="U12" s="8"/>
      <c r="V12" s="8"/>
      <c r="W12" s="8"/>
      <c r="X12" s="8"/>
      <c r="Y12" s="8"/>
      <c r="Z12" s="8"/>
      <c r="AA12" s="8"/>
      <c r="AB12" s="8"/>
      <c r="AC12" s="8"/>
      <c r="AD12" s="8"/>
      <c r="AE12" s="8"/>
      <c r="AF12" s="8"/>
      <c r="AG12" s="8"/>
      <c r="AH12" s="8"/>
      <c r="AI12" s="390"/>
    </row>
    <row r="13" spans="1:35" s="297" customFormat="1" ht="18" customHeight="1" x14ac:dyDescent="0.2">
      <c r="A13" s="366"/>
      <c r="B13" s="572"/>
      <c r="C13" s="309"/>
      <c r="D13" s="310"/>
      <c r="E13" s="311"/>
      <c r="F13" s="310"/>
      <c r="G13" s="309"/>
      <c r="H13" s="312"/>
      <c r="I13" s="285"/>
      <c r="J13" s="310"/>
      <c r="K13" s="313"/>
      <c r="L13" s="312"/>
      <c r="M13" s="285"/>
      <c r="N13" s="305"/>
      <c r="O13" s="314"/>
      <c r="P13" s="305"/>
      <c r="Q13" s="315"/>
      <c r="S13" s="390"/>
      <c r="T13" s="414"/>
      <c r="U13" s="10">
        <f>U8/3</f>
        <v>0</v>
      </c>
      <c r="V13" s="10">
        <f>U8/3</f>
        <v>0</v>
      </c>
      <c r="W13" s="10">
        <f>U8/3</f>
        <v>0</v>
      </c>
      <c r="X13" s="10">
        <f>X8/3</f>
        <v>0</v>
      </c>
      <c r="Y13" s="10">
        <f>X8/3</f>
        <v>0</v>
      </c>
      <c r="Z13" s="10">
        <f>X8/3</f>
        <v>0</v>
      </c>
      <c r="AA13" s="10">
        <f>AA8/3</f>
        <v>0</v>
      </c>
      <c r="AB13" s="10">
        <f>AA8/3</f>
        <v>0</v>
      </c>
      <c r="AC13" s="10">
        <f>AA8/3</f>
        <v>0</v>
      </c>
      <c r="AD13" s="8"/>
      <c r="AE13" s="8"/>
      <c r="AF13" s="8"/>
      <c r="AG13" s="8"/>
      <c r="AH13" s="8"/>
      <c r="AI13" s="390"/>
    </row>
    <row r="14" spans="1:35" s="297" customFormat="1" x14ac:dyDescent="0.2">
      <c r="A14" s="366"/>
      <c r="B14" s="317"/>
      <c r="C14" s="309"/>
      <c r="D14" s="310"/>
      <c r="E14" s="285"/>
      <c r="F14" s="310"/>
      <c r="G14" s="309"/>
      <c r="H14" s="310"/>
      <c r="I14" s="285"/>
      <c r="J14" s="310"/>
      <c r="K14" s="318"/>
      <c r="L14" s="305"/>
      <c r="M14" s="319"/>
      <c r="N14" s="305"/>
      <c r="O14" s="318"/>
      <c r="P14" s="305"/>
      <c r="Q14" s="315"/>
      <c r="S14" s="390"/>
      <c r="T14" s="414"/>
      <c r="U14" s="316"/>
      <c r="V14" s="316"/>
      <c r="W14" s="316"/>
      <c r="X14" s="316"/>
      <c r="Y14" s="316"/>
      <c r="Z14" s="316"/>
      <c r="AA14" s="316"/>
      <c r="AB14" s="316"/>
      <c r="AC14" s="316"/>
      <c r="AD14" s="8"/>
      <c r="AE14" s="8"/>
      <c r="AF14" s="8"/>
      <c r="AG14" s="8"/>
      <c r="AH14" s="8"/>
      <c r="AI14" s="390"/>
    </row>
    <row r="15" spans="1:35" s="297" customFormat="1" ht="18" customHeight="1" x14ac:dyDescent="0.2">
      <c r="A15" s="365" t="s">
        <v>215</v>
      </c>
      <c r="B15" s="572" t="str">
        <f>'HOJA DE TRABAJO DE LA UPE'!D52</f>
        <v>CARRERA DOCENTE                                                                                                                     U040</v>
      </c>
      <c r="C15" s="309"/>
      <c r="D15" s="310"/>
      <c r="E15" s="285"/>
      <c r="F15" s="310"/>
      <c r="G15" s="309"/>
      <c r="H15" s="310"/>
      <c r="I15" s="285"/>
      <c r="J15" s="310"/>
      <c r="K15" s="306">
        <f>'HOJA DE TRABAJO DE LA UPE'!D32</f>
        <v>0</v>
      </c>
      <c r="L15" s="320">
        <f>'HOJA DE TRABAJO DE LA UPE'!E32</f>
        <v>0</v>
      </c>
      <c r="M15" s="321">
        <f>'HOJA DE TRABAJO DE LA UPE'!F32</f>
        <v>0</v>
      </c>
      <c r="N15" s="305"/>
      <c r="O15" s="306">
        <f>C15+G15+K15</f>
        <v>0</v>
      </c>
      <c r="P15" s="320">
        <f>O15+D15+H15+L15</f>
        <v>0</v>
      </c>
      <c r="Q15" s="322">
        <f>P15+E15+I15+M15</f>
        <v>0</v>
      </c>
      <c r="S15" s="390"/>
      <c r="T15" s="414"/>
      <c r="U15" s="8"/>
      <c r="V15" s="8"/>
      <c r="W15" s="8">
        <f>U13+V13+W13</f>
        <v>0</v>
      </c>
      <c r="X15" s="8"/>
      <c r="Y15" s="8"/>
      <c r="Z15" s="8">
        <f>X13+Y13+Z13</f>
        <v>0</v>
      </c>
      <c r="AA15" s="8"/>
      <c r="AB15" s="8"/>
      <c r="AC15" s="8">
        <f>AA13+AB13+AC13</f>
        <v>0</v>
      </c>
      <c r="AD15" s="8"/>
      <c r="AE15" s="8"/>
      <c r="AF15" s="8"/>
      <c r="AG15" s="8"/>
      <c r="AH15" s="8"/>
      <c r="AI15" s="390"/>
    </row>
    <row r="16" spans="1:35" s="297" customFormat="1" ht="18" customHeight="1" x14ac:dyDescent="0.2">
      <c r="A16" s="366"/>
      <c r="B16" s="572"/>
      <c r="C16" s="309"/>
      <c r="D16" s="310"/>
      <c r="E16" s="285"/>
      <c r="F16" s="310"/>
      <c r="G16" s="309"/>
      <c r="H16" s="310"/>
      <c r="I16" s="285"/>
      <c r="J16" s="310"/>
      <c r="K16" s="306"/>
      <c r="L16" s="305"/>
      <c r="M16" s="319"/>
      <c r="N16" s="305"/>
      <c r="O16" s="318"/>
      <c r="P16" s="305"/>
      <c r="Q16" s="315"/>
      <c r="S16" s="390"/>
      <c r="T16" s="414"/>
      <c r="U16" s="8"/>
      <c r="V16" s="8"/>
      <c r="W16" s="8"/>
      <c r="X16" s="8"/>
      <c r="Y16" s="8"/>
      <c r="Z16" s="8"/>
      <c r="AA16" s="8"/>
      <c r="AB16" s="8"/>
      <c r="AC16" s="8"/>
      <c r="AD16" s="8"/>
      <c r="AE16" s="8"/>
      <c r="AF16" s="8"/>
      <c r="AG16" s="8"/>
      <c r="AH16" s="8"/>
      <c r="AI16" s="390"/>
    </row>
    <row r="17" spans="1:35" s="297" customFormat="1" ht="13.5" thickBot="1" x14ac:dyDescent="0.25">
      <c r="A17" s="366"/>
      <c r="B17" s="317"/>
      <c r="C17" s="309"/>
      <c r="D17" s="310"/>
      <c r="E17" s="285" t="s">
        <v>41</v>
      </c>
      <c r="F17" s="310"/>
      <c r="G17" s="309"/>
      <c r="H17" s="310"/>
      <c r="I17" s="285"/>
      <c r="J17" s="310"/>
      <c r="K17" s="306"/>
      <c r="L17" s="305"/>
      <c r="M17" s="319"/>
      <c r="N17" s="305"/>
      <c r="O17" s="318"/>
      <c r="P17" s="305"/>
      <c r="Q17" s="315"/>
      <c r="S17" s="390"/>
      <c r="T17" s="414"/>
      <c r="U17" s="8"/>
      <c r="V17" s="8"/>
      <c r="W17" s="8"/>
      <c r="X17" s="8"/>
      <c r="Y17" s="8"/>
      <c r="Z17" s="8"/>
      <c r="AA17" s="8"/>
      <c r="AB17" s="8"/>
      <c r="AC17" s="8"/>
      <c r="AD17" s="8"/>
      <c r="AE17" s="8"/>
      <c r="AF17" s="8"/>
      <c r="AG17" s="8"/>
      <c r="AH17" s="8"/>
      <c r="AI17" s="390"/>
    </row>
    <row r="18" spans="1:35" s="297" customFormat="1" ht="18" customHeight="1" x14ac:dyDescent="0.2">
      <c r="A18" s="365" t="s">
        <v>215</v>
      </c>
      <c r="B18" s="572" t="str">
        <f>'HOJA DE TRABAJO DE LA UPE'!D53</f>
        <v>EXPANSIÓN DE LA EDUCACIÓN MEDIA SUPERIOR Y SUPERIOR                                          U079</v>
      </c>
      <c r="C18" s="309"/>
      <c r="D18" s="310"/>
      <c r="E18" s="285"/>
      <c r="F18" s="310"/>
      <c r="G18" s="309"/>
      <c r="H18" s="310"/>
      <c r="I18" s="285"/>
      <c r="J18" s="310"/>
      <c r="K18" s="306">
        <f>'HOJA DE TRABAJO DE LA UPE'!D34</f>
        <v>0</v>
      </c>
      <c r="L18" s="320">
        <f>'HOJA DE TRABAJO DE LA UPE'!E34</f>
        <v>0</v>
      </c>
      <c r="M18" s="321">
        <f>'HOJA DE TRABAJO DE LA UPE'!F34</f>
        <v>0</v>
      </c>
      <c r="N18" s="305"/>
      <c r="O18" s="306">
        <f>C18+G18+K18</f>
        <v>0</v>
      </c>
      <c r="P18" s="320">
        <f>O18+D18+H18+L18</f>
        <v>0</v>
      </c>
      <c r="Q18" s="322">
        <f>P18+E18+I18+M18</f>
        <v>0</v>
      </c>
      <c r="S18" s="390"/>
      <c r="T18" s="414"/>
      <c r="U18" s="323"/>
      <c r="V18" s="324"/>
      <c r="W18" s="324"/>
      <c r="X18" s="324"/>
      <c r="Y18" s="324"/>
      <c r="Z18" s="324"/>
      <c r="AA18" s="324"/>
      <c r="AB18" s="324"/>
      <c r="AC18" s="325"/>
      <c r="AD18" s="8"/>
      <c r="AE18" s="8"/>
      <c r="AF18" s="8"/>
      <c r="AG18" s="8"/>
      <c r="AH18" s="8"/>
      <c r="AI18" s="390"/>
    </row>
    <row r="19" spans="1:35" s="297" customFormat="1" ht="18" customHeight="1" x14ac:dyDescent="0.2">
      <c r="A19" s="366"/>
      <c r="B19" s="572"/>
      <c r="C19" s="309"/>
      <c r="D19" s="310"/>
      <c r="E19" s="285"/>
      <c r="F19" s="310"/>
      <c r="G19" s="309"/>
      <c r="H19" s="310"/>
      <c r="I19" s="285"/>
      <c r="J19" s="310"/>
      <c r="K19" s="318"/>
      <c r="L19" s="305"/>
      <c r="M19" s="319"/>
      <c r="N19" s="305"/>
      <c r="O19" s="318"/>
      <c r="P19" s="305"/>
      <c r="Q19" s="315"/>
      <c r="S19" s="390"/>
      <c r="T19" s="414"/>
      <c r="U19" s="584" t="s">
        <v>232</v>
      </c>
      <c r="V19" s="585"/>
      <c r="W19" s="585"/>
      <c r="X19" s="585"/>
      <c r="Y19" s="585"/>
      <c r="Z19" s="585"/>
      <c r="AA19" s="585"/>
      <c r="AB19" s="585"/>
      <c r="AC19" s="586"/>
      <c r="AD19" s="8"/>
      <c r="AE19" s="8"/>
      <c r="AF19" s="8"/>
      <c r="AG19" s="8"/>
      <c r="AH19" s="8"/>
      <c r="AI19" s="390"/>
    </row>
    <row r="20" spans="1:35" s="297" customFormat="1" x14ac:dyDescent="0.2">
      <c r="A20" s="366"/>
      <c r="B20" s="317"/>
      <c r="C20" s="309"/>
      <c r="D20" s="310"/>
      <c r="E20" s="285"/>
      <c r="F20" s="310"/>
      <c r="G20" s="309"/>
      <c r="H20" s="310"/>
      <c r="I20" s="285"/>
      <c r="J20" s="310"/>
      <c r="K20" s="318"/>
      <c r="L20" s="305"/>
      <c r="M20" s="319"/>
      <c r="N20" s="305"/>
      <c r="O20" s="318"/>
      <c r="P20" s="305"/>
      <c r="Q20" s="315"/>
      <c r="S20" s="390"/>
      <c r="T20" s="414"/>
      <c r="U20" s="326"/>
      <c r="V20" s="27"/>
      <c r="W20" s="27"/>
      <c r="X20" s="27"/>
      <c r="Y20" s="27"/>
      <c r="Z20" s="27"/>
      <c r="AA20" s="27"/>
      <c r="AB20" s="27"/>
      <c r="AC20" s="327"/>
      <c r="AD20" s="8"/>
      <c r="AE20" s="8"/>
      <c r="AF20" s="8"/>
      <c r="AG20" s="8"/>
      <c r="AH20" s="8"/>
      <c r="AI20" s="390"/>
    </row>
    <row r="21" spans="1:35" s="297" customFormat="1" ht="18" customHeight="1" x14ac:dyDescent="0.25">
      <c r="A21" s="365" t="s">
        <v>215</v>
      </c>
      <c r="B21" s="572" t="str">
        <f>'HOJA DE TRABAJO DE LA UPE'!D54</f>
        <v>APOYOS PARA LA ATENCIÓN DE PROBLEMAS ESTRUCTURALES DE LAS UPE                 U081</v>
      </c>
      <c r="C21" s="309"/>
      <c r="D21" s="310"/>
      <c r="E21" s="285"/>
      <c r="F21" s="310"/>
      <c r="G21" s="309"/>
      <c r="H21" s="310"/>
      <c r="I21" s="285"/>
      <c r="J21" s="310"/>
      <c r="K21" s="306">
        <f>'HOJA DE TRABAJO DE LA UPE'!D36</f>
        <v>0</v>
      </c>
      <c r="L21" s="320">
        <f>'HOJA DE TRABAJO DE LA UPE'!E36</f>
        <v>0</v>
      </c>
      <c r="M21" s="321">
        <f>'HOJA DE TRABAJO DE LA UPE'!F36</f>
        <v>0</v>
      </c>
      <c r="N21" s="305"/>
      <c r="O21" s="306">
        <f>C21+G21+K21</f>
        <v>0</v>
      </c>
      <c r="P21" s="320">
        <f>O21+D21+H21+L21</f>
        <v>0</v>
      </c>
      <c r="Q21" s="322">
        <f>P21+E21+I21+M21</f>
        <v>0</v>
      </c>
      <c r="S21" s="390"/>
      <c r="T21" s="414"/>
      <c r="U21" s="577" t="s">
        <v>241</v>
      </c>
      <c r="V21" s="578"/>
      <c r="W21" s="578"/>
      <c r="X21" s="578"/>
      <c r="Y21" s="578"/>
      <c r="Z21" s="578"/>
      <c r="AA21" s="578"/>
      <c r="AB21" s="578"/>
      <c r="AC21" s="579"/>
      <c r="AD21" s="8"/>
      <c r="AE21" s="8"/>
      <c r="AF21" s="8"/>
      <c r="AG21" s="8"/>
      <c r="AH21" s="8"/>
      <c r="AI21" s="390"/>
    </row>
    <row r="22" spans="1:35" s="297" customFormat="1" ht="18" customHeight="1" x14ac:dyDescent="0.2">
      <c r="A22" s="366"/>
      <c r="B22" s="572"/>
      <c r="C22" s="309"/>
      <c r="D22" s="310"/>
      <c r="E22" s="285"/>
      <c r="F22" s="310"/>
      <c r="G22" s="309"/>
      <c r="H22" s="310"/>
      <c r="I22" s="285"/>
      <c r="J22" s="310"/>
      <c r="K22" s="318"/>
      <c r="L22" s="305"/>
      <c r="M22" s="319"/>
      <c r="N22" s="305"/>
      <c r="O22" s="318"/>
      <c r="P22" s="305"/>
      <c r="Q22" s="315"/>
      <c r="S22" s="390"/>
      <c r="T22" s="414"/>
      <c r="U22" s="326"/>
      <c r="V22" s="27"/>
      <c r="W22" s="11"/>
      <c r="X22" s="27"/>
      <c r="Y22" s="11"/>
      <c r="Z22" s="27"/>
      <c r="AA22" s="27"/>
      <c r="AB22" s="27"/>
      <c r="AC22" s="327"/>
      <c r="AD22" s="8"/>
      <c r="AE22" s="8"/>
      <c r="AF22" s="8"/>
      <c r="AG22" s="8"/>
      <c r="AH22" s="8"/>
      <c r="AI22" s="390"/>
    </row>
    <row r="23" spans="1:35" s="297" customFormat="1" ht="18" customHeight="1" x14ac:dyDescent="0.2">
      <c r="A23" s="366"/>
      <c r="B23" s="317"/>
      <c r="C23" s="309"/>
      <c r="D23" s="310"/>
      <c r="E23" s="285"/>
      <c r="F23" s="310"/>
      <c r="G23" s="309"/>
      <c r="H23" s="310"/>
      <c r="I23" s="285"/>
      <c r="J23" s="310"/>
      <c r="K23" s="318"/>
      <c r="L23" s="305"/>
      <c r="M23" s="319"/>
      <c r="N23" s="305"/>
      <c r="O23" s="318"/>
      <c r="P23" s="305"/>
      <c r="Q23" s="315"/>
      <c r="S23" s="390"/>
      <c r="T23" s="414"/>
      <c r="U23" s="326"/>
      <c r="V23" s="27"/>
      <c r="W23" s="11"/>
      <c r="X23" s="27"/>
      <c r="Y23" s="11"/>
      <c r="Z23" s="580" t="s">
        <v>211</v>
      </c>
      <c r="AA23" s="581" t="s">
        <v>45</v>
      </c>
      <c r="AB23" s="582" t="s">
        <v>47</v>
      </c>
      <c r="AC23" s="327"/>
      <c r="AD23" s="8"/>
      <c r="AE23" s="8"/>
      <c r="AF23" s="8"/>
      <c r="AG23" s="8"/>
      <c r="AH23" s="8"/>
      <c r="AI23" s="390"/>
    </row>
    <row r="24" spans="1:35" s="297" customFormat="1" ht="18" customHeight="1" x14ac:dyDescent="0.2">
      <c r="A24" s="365" t="s">
        <v>215</v>
      </c>
      <c r="B24" s="572" t="str">
        <f>'HOJA DE TRABAJO DE LA UPE'!D55</f>
        <v>PROGRAMA PARA EL DESARROLLO PROFESIONAL DOCENTE (PRODEP)                        S247</v>
      </c>
      <c r="C24" s="309"/>
      <c r="D24" s="310"/>
      <c r="E24" s="285"/>
      <c r="F24" s="310"/>
      <c r="G24" s="309"/>
      <c r="H24" s="310"/>
      <c r="I24" s="285"/>
      <c r="J24" s="310"/>
      <c r="K24" s="306">
        <f>'HOJA DE TRABAJO DE LA UPE'!D38</f>
        <v>0</v>
      </c>
      <c r="L24" s="320">
        <f>'HOJA DE TRABAJO DE LA UPE'!E38</f>
        <v>0</v>
      </c>
      <c r="M24" s="321">
        <f>'HOJA DE TRABAJO DE LA UPE'!F38</f>
        <v>0</v>
      </c>
      <c r="N24" s="305"/>
      <c r="O24" s="306">
        <f>C24+G24+K24</f>
        <v>0</v>
      </c>
      <c r="P24" s="320">
        <f>O24+D24+H24+L24</f>
        <v>0</v>
      </c>
      <c r="Q24" s="322">
        <f>P24+E24+I24+M24</f>
        <v>0</v>
      </c>
      <c r="S24" s="390"/>
      <c r="T24" s="414"/>
      <c r="U24" s="326"/>
      <c r="Z24" s="580"/>
      <c r="AA24" s="581"/>
      <c r="AB24" s="582"/>
      <c r="AC24" s="327"/>
      <c r="AD24" s="8"/>
      <c r="AG24" s="8"/>
      <c r="AH24" s="8"/>
      <c r="AI24" s="390"/>
    </row>
    <row r="25" spans="1:35" s="297" customFormat="1" ht="18" customHeight="1" x14ac:dyDescent="0.2">
      <c r="A25" s="366"/>
      <c r="B25" s="572"/>
      <c r="C25" s="309"/>
      <c r="D25" s="310"/>
      <c r="E25" s="285"/>
      <c r="F25" s="310"/>
      <c r="G25" s="309"/>
      <c r="H25" s="310"/>
      <c r="I25" s="285"/>
      <c r="J25" s="310"/>
      <c r="K25" s="318"/>
      <c r="L25" s="305"/>
      <c r="M25" s="319"/>
      <c r="N25" s="305"/>
      <c r="O25" s="318"/>
      <c r="P25" s="305"/>
      <c r="Q25" s="315"/>
      <c r="S25" s="390"/>
      <c r="T25" s="414"/>
      <c r="U25" s="326"/>
      <c r="Z25" s="580"/>
      <c r="AA25" s="581"/>
      <c r="AB25" s="582"/>
      <c r="AC25" s="327"/>
      <c r="AD25" s="8"/>
      <c r="AG25" s="8"/>
      <c r="AH25" s="8"/>
      <c r="AI25" s="390"/>
    </row>
    <row r="26" spans="1:35" s="297" customFormat="1" x14ac:dyDescent="0.2">
      <c r="A26" s="366"/>
      <c r="B26" s="317"/>
      <c r="C26" s="309"/>
      <c r="D26" s="310"/>
      <c r="E26" s="285"/>
      <c r="F26" s="310"/>
      <c r="G26" s="309"/>
      <c r="H26" s="310"/>
      <c r="I26" s="285"/>
      <c r="J26" s="310"/>
      <c r="K26" s="318"/>
      <c r="L26" s="305"/>
      <c r="M26" s="319"/>
      <c r="N26" s="305"/>
      <c r="O26" s="318"/>
      <c r="P26" s="305"/>
      <c r="Q26" s="315"/>
      <c r="S26" s="390"/>
      <c r="T26" s="414"/>
      <c r="U26" s="326"/>
      <c r="V26" s="27"/>
      <c r="W26" s="27"/>
      <c r="X26" s="27"/>
      <c r="Y26" s="11"/>
      <c r="AC26" s="327"/>
      <c r="AD26" s="8"/>
      <c r="AG26" s="8"/>
      <c r="AH26" s="8"/>
      <c r="AI26" s="390"/>
    </row>
    <row r="27" spans="1:35" s="297" customFormat="1" ht="18" customHeight="1" x14ac:dyDescent="0.2">
      <c r="A27" s="365" t="s">
        <v>215</v>
      </c>
      <c r="B27" s="572" t="str">
        <f>'HOJA DE TRABAJO DE LA UPE'!D56</f>
        <v>PROGRAMA FORTALECIMIENTO DE LA CALIDAD EDUCATIVA (PFCE)                               S267</v>
      </c>
      <c r="C27" s="309"/>
      <c r="D27" s="310"/>
      <c r="E27" s="285"/>
      <c r="F27" s="310"/>
      <c r="G27" s="309"/>
      <c r="H27" s="310"/>
      <c r="I27" s="285"/>
      <c r="J27" s="310"/>
      <c r="K27" s="306">
        <f>'HOJA DE TRABAJO DE LA UPE'!D40</f>
        <v>0</v>
      </c>
      <c r="L27" s="320">
        <f>'HOJA DE TRABAJO DE LA UPE'!E40</f>
        <v>0</v>
      </c>
      <c r="M27" s="321">
        <f>'HOJA DE TRABAJO DE LA UPE'!F40</f>
        <v>0</v>
      </c>
      <c r="N27" s="305"/>
      <c r="O27" s="306">
        <f>C27+G27+K27</f>
        <v>0</v>
      </c>
      <c r="P27" s="320">
        <f>O27+D27+H27+L27</f>
        <v>0</v>
      </c>
      <c r="Q27" s="322">
        <f>P27+E27+I27+M27</f>
        <v>0</v>
      </c>
      <c r="S27" s="390"/>
      <c r="T27" s="414"/>
      <c r="U27" s="328"/>
      <c r="V27" s="400"/>
      <c r="X27" s="237" t="s">
        <v>43</v>
      </c>
      <c r="Y27" s="60"/>
      <c r="Z27" s="239"/>
      <c r="AA27" s="240">
        <f>IF(Z27="",0,Z27/Z31)</f>
        <v>0</v>
      </c>
      <c r="AB27" s="28" t="s">
        <v>48</v>
      </c>
      <c r="AC27" s="329"/>
      <c r="AD27" s="8"/>
      <c r="AG27" s="8"/>
      <c r="AH27" s="8"/>
      <c r="AI27" s="390"/>
    </row>
    <row r="28" spans="1:35" s="297" customFormat="1" ht="18" customHeight="1" x14ac:dyDescent="0.2">
      <c r="A28" s="366"/>
      <c r="B28" s="572"/>
      <c r="C28" s="309"/>
      <c r="D28" s="310"/>
      <c r="E28" s="285"/>
      <c r="F28" s="310"/>
      <c r="G28" s="309"/>
      <c r="H28" s="310"/>
      <c r="I28" s="285"/>
      <c r="J28" s="310"/>
      <c r="K28" s="318"/>
      <c r="L28" s="305"/>
      <c r="M28" s="319"/>
      <c r="N28" s="305"/>
      <c r="O28" s="318"/>
      <c r="P28" s="305"/>
      <c r="Q28" s="315"/>
      <c r="S28" s="390"/>
      <c r="T28" s="414"/>
      <c r="U28" s="328"/>
      <c r="V28" s="64"/>
      <c r="X28" s="64"/>
      <c r="Y28" s="64"/>
      <c r="Z28" s="64"/>
      <c r="AA28" s="64"/>
      <c r="AB28" s="28"/>
      <c r="AC28" s="329"/>
      <c r="AD28" s="8"/>
      <c r="AE28" s="8"/>
      <c r="AF28" s="8"/>
      <c r="AG28" s="8"/>
      <c r="AH28" s="8"/>
      <c r="AI28" s="390"/>
    </row>
    <row r="29" spans="1:35" s="297" customFormat="1" x14ac:dyDescent="0.2">
      <c r="A29" s="366"/>
      <c r="B29" s="317"/>
      <c r="C29" s="309"/>
      <c r="D29" s="310"/>
      <c r="E29" s="285"/>
      <c r="F29" s="310"/>
      <c r="G29" s="309"/>
      <c r="H29" s="310"/>
      <c r="I29" s="285"/>
      <c r="J29" s="310"/>
      <c r="K29" s="318"/>
      <c r="L29" s="305"/>
      <c r="M29" s="319"/>
      <c r="N29" s="305"/>
      <c r="O29" s="318"/>
      <c r="P29" s="305"/>
      <c r="Q29" s="315"/>
      <c r="S29" s="390"/>
      <c r="T29" s="414"/>
      <c r="U29" s="328"/>
      <c r="V29" s="64"/>
      <c r="X29" s="237" t="s">
        <v>44</v>
      </c>
      <c r="Y29" s="64"/>
      <c r="Z29" s="239"/>
      <c r="AA29" s="240">
        <f>IF(Z29="",0,Z29/Z31)</f>
        <v>0</v>
      </c>
      <c r="AB29" s="28" t="s">
        <v>49</v>
      </c>
      <c r="AC29" s="329"/>
      <c r="AD29" s="8"/>
      <c r="AE29" s="8"/>
      <c r="AF29" s="8"/>
      <c r="AG29" s="8"/>
      <c r="AH29" s="8"/>
      <c r="AI29" s="390"/>
    </row>
    <row r="30" spans="1:35" s="297" customFormat="1" ht="18" customHeight="1" x14ac:dyDescent="0.2">
      <c r="A30" s="365" t="s">
        <v>215</v>
      </c>
      <c r="B30" s="572" t="str">
        <f>'HOJA DE TRABAJO DE LA UPE'!D57</f>
        <v>AAA</v>
      </c>
      <c r="C30" s="309"/>
      <c r="D30" s="310"/>
      <c r="E30" s="285"/>
      <c r="F30" s="310"/>
      <c r="G30" s="309"/>
      <c r="H30" s="310"/>
      <c r="I30" s="285"/>
      <c r="J30" s="310"/>
      <c r="K30" s="306">
        <f>'HOJA DE TRABAJO DE LA UPE'!D42</f>
        <v>0</v>
      </c>
      <c r="L30" s="320">
        <f>'HOJA DE TRABAJO DE LA UPE'!E42</f>
        <v>0</v>
      </c>
      <c r="M30" s="321">
        <f>'HOJA DE TRABAJO DE LA UPE'!F42</f>
        <v>0</v>
      </c>
      <c r="N30" s="305"/>
      <c r="O30" s="306">
        <f>C30+G30+K30</f>
        <v>0</v>
      </c>
      <c r="P30" s="320">
        <f>O30+D30+H30+L30</f>
        <v>0</v>
      </c>
      <c r="Q30" s="322">
        <f>P30+E30+I30+M30</f>
        <v>0</v>
      </c>
      <c r="S30" s="390"/>
      <c r="T30" s="414"/>
      <c r="U30" s="328"/>
      <c r="V30" s="64"/>
      <c r="X30" s="64"/>
      <c r="Y30" s="64"/>
      <c r="Z30" s="64"/>
      <c r="AA30" s="64"/>
      <c r="AB30" s="28"/>
      <c r="AC30" s="329"/>
      <c r="AD30" s="8"/>
      <c r="AE30" s="8"/>
      <c r="AF30" s="8"/>
      <c r="AG30" s="8"/>
      <c r="AH30" s="8"/>
      <c r="AI30" s="390"/>
    </row>
    <row r="31" spans="1:35" s="297" customFormat="1" ht="18" customHeight="1" thickBot="1" x14ac:dyDescent="0.25">
      <c r="A31" s="366"/>
      <c r="B31" s="572"/>
      <c r="C31" s="309"/>
      <c r="D31" s="310"/>
      <c r="E31" s="285"/>
      <c r="F31" s="310"/>
      <c r="G31" s="309"/>
      <c r="H31" s="310"/>
      <c r="I31" s="285"/>
      <c r="J31" s="310"/>
      <c r="K31" s="318"/>
      <c r="L31" s="305"/>
      <c r="M31" s="319"/>
      <c r="N31" s="305"/>
      <c r="O31" s="318"/>
      <c r="P31" s="305"/>
      <c r="Q31" s="315"/>
      <c r="R31" s="8"/>
      <c r="S31" s="390"/>
      <c r="T31" s="414"/>
      <c r="U31" s="328"/>
      <c r="V31" s="64"/>
      <c r="X31" s="64" t="s">
        <v>46</v>
      </c>
      <c r="Y31" s="60"/>
      <c r="Z31" s="241">
        <f>Z27+Z29</f>
        <v>0</v>
      </c>
      <c r="AA31" s="240">
        <f>AA27+AA29</f>
        <v>0</v>
      </c>
      <c r="AB31" s="28" t="s">
        <v>50</v>
      </c>
      <c r="AC31" s="329"/>
      <c r="AD31" s="8"/>
      <c r="AE31" s="8"/>
      <c r="AF31" s="8"/>
      <c r="AG31" s="8"/>
      <c r="AH31" s="8"/>
      <c r="AI31" s="390"/>
    </row>
    <row r="32" spans="1:35" s="297" customFormat="1" ht="14.25" thickTop="1" thickBot="1" x14ac:dyDescent="0.25">
      <c r="A32" s="366"/>
      <c r="B32" s="317"/>
      <c r="C32" s="309"/>
      <c r="D32" s="310"/>
      <c r="E32" s="285"/>
      <c r="F32" s="310"/>
      <c r="G32" s="309"/>
      <c r="H32" s="310"/>
      <c r="I32" s="285"/>
      <c r="J32" s="310"/>
      <c r="K32" s="318"/>
      <c r="L32" s="305"/>
      <c r="M32" s="319"/>
      <c r="N32" s="305"/>
      <c r="O32" s="318"/>
      <c r="P32" s="305"/>
      <c r="Q32" s="315"/>
      <c r="R32" s="8"/>
      <c r="S32" s="390"/>
      <c r="T32" s="414"/>
      <c r="U32" s="330"/>
      <c r="V32" s="331"/>
      <c r="W32" s="331"/>
      <c r="X32" s="331"/>
      <c r="Y32" s="331"/>
      <c r="Z32" s="331"/>
      <c r="AA32" s="331"/>
      <c r="AB32" s="331"/>
      <c r="AC32" s="332"/>
      <c r="AD32" s="8"/>
      <c r="AE32" s="8"/>
      <c r="AF32" s="8"/>
      <c r="AG32" s="8"/>
      <c r="AH32" s="8"/>
      <c r="AI32" s="390"/>
    </row>
    <row r="33" spans="1:35" s="297" customFormat="1" ht="18" customHeight="1" x14ac:dyDescent="0.2">
      <c r="A33" s="573" t="s">
        <v>215</v>
      </c>
      <c r="B33" s="575" t="str">
        <f>'HOJA DE TRABAJO DE LA UPE'!D58</f>
        <v>BBB</v>
      </c>
      <c r="C33" s="309"/>
      <c r="D33" s="310"/>
      <c r="E33" s="285"/>
      <c r="F33" s="310"/>
      <c r="G33" s="309"/>
      <c r="H33" s="310"/>
      <c r="I33" s="285"/>
      <c r="J33" s="310"/>
      <c r="K33" s="306">
        <f>'HOJA DE TRABAJO DE LA UPE'!D44</f>
        <v>0</v>
      </c>
      <c r="L33" s="320">
        <f>'HOJA DE TRABAJO DE LA UPE'!E44</f>
        <v>0</v>
      </c>
      <c r="M33" s="321">
        <f>'HOJA DE TRABAJO DE LA UPE'!F44</f>
        <v>0</v>
      </c>
      <c r="N33" s="305"/>
      <c r="O33" s="306">
        <f>C33+G33+K33</f>
        <v>0</v>
      </c>
      <c r="P33" s="320">
        <f>O33+D33+H33+L33</f>
        <v>0</v>
      </c>
      <c r="Q33" s="322">
        <f>P33+E33+I33+M33</f>
        <v>0</v>
      </c>
      <c r="R33" s="8"/>
      <c r="S33" s="390"/>
      <c r="T33" s="414"/>
      <c r="U33" s="8"/>
      <c r="V33" s="8"/>
      <c r="W33" s="8"/>
      <c r="X33" s="8"/>
      <c r="Y33" s="8"/>
      <c r="Z33" s="8"/>
      <c r="AA33" s="8"/>
      <c r="AB33" s="8"/>
      <c r="AC33" s="8"/>
      <c r="AD33" s="8"/>
      <c r="AE33" s="8"/>
      <c r="AF33" s="8"/>
      <c r="AG33" s="8"/>
      <c r="AH33" s="8"/>
      <c r="AI33" s="390"/>
    </row>
    <row r="34" spans="1:35" s="297" customFormat="1" ht="18" customHeight="1" x14ac:dyDescent="0.2">
      <c r="A34" s="573"/>
      <c r="B34" s="575"/>
      <c r="C34" s="309"/>
      <c r="D34" s="310"/>
      <c r="E34" s="285"/>
      <c r="F34" s="310"/>
      <c r="G34" s="309"/>
      <c r="H34" s="310"/>
      <c r="I34" s="285"/>
      <c r="J34" s="310"/>
      <c r="K34" s="318"/>
      <c r="L34" s="305"/>
      <c r="M34" s="319"/>
      <c r="N34" s="305"/>
      <c r="O34" s="318"/>
      <c r="P34" s="305"/>
      <c r="Q34" s="315"/>
      <c r="R34" s="27"/>
      <c r="S34" s="390"/>
      <c r="T34" s="414"/>
      <c r="AE34" s="8"/>
      <c r="AF34" s="8"/>
      <c r="AG34" s="8"/>
      <c r="AH34" s="8"/>
      <c r="AI34" s="390"/>
    </row>
    <row r="35" spans="1:35" s="297" customFormat="1" ht="13.5" thickBot="1" x14ac:dyDescent="0.25">
      <c r="A35" s="574"/>
      <c r="B35" s="576"/>
      <c r="C35" s="333"/>
      <c r="D35" s="334"/>
      <c r="E35" s="335"/>
      <c r="F35" s="334"/>
      <c r="G35" s="333"/>
      <c r="H35" s="334"/>
      <c r="I35" s="335"/>
      <c r="J35" s="334"/>
      <c r="K35" s="336"/>
      <c r="L35" s="337"/>
      <c r="M35" s="338"/>
      <c r="N35" s="337"/>
      <c r="O35" s="336"/>
      <c r="P35" s="337"/>
      <c r="Q35" s="339"/>
      <c r="R35" s="27"/>
      <c r="S35" s="390"/>
      <c r="T35" s="414"/>
      <c r="V35" s="64"/>
      <c r="W35" s="8"/>
      <c r="X35" s="544" t="s">
        <v>70</v>
      </c>
      <c r="Y35" s="545"/>
      <c r="Z35" s="545"/>
      <c r="AA35" s="546"/>
      <c r="AB35" s="401" t="s">
        <v>175</v>
      </c>
      <c r="AC35" s="104"/>
      <c r="AD35" s="8"/>
      <c r="AE35" s="8"/>
      <c r="AF35" s="8"/>
      <c r="AG35" s="8"/>
      <c r="AH35" s="8"/>
      <c r="AI35" s="390"/>
    </row>
    <row r="36" spans="1:35" s="297" customFormat="1" ht="18" customHeight="1" x14ac:dyDescent="0.2">
      <c r="A36" s="292"/>
      <c r="B36" s="282"/>
      <c r="C36" s="282"/>
      <c r="D36" s="282"/>
      <c r="E36" s="282"/>
      <c r="F36" s="282"/>
      <c r="G36" s="282"/>
      <c r="H36" s="282"/>
      <c r="I36" s="282"/>
      <c r="J36" s="282"/>
      <c r="K36" s="295"/>
      <c r="L36" s="295"/>
      <c r="M36" s="295"/>
      <c r="N36" s="295"/>
      <c r="O36" s="295"/>
      <c r="P36" s="295"/>
      <c r="Q36" s="341"/>
      <c r="R36" s="27"/>
      <c r="S36" s="390"/>
      <c r="T36" s="414"/>
      <c r="W36" s="8"/>
      <c r="X36" s="231" t="s">
        <v>71</v>
      </c>
      <c r="Y36" s="399" t="s">
        <v>72</v>
      </c>
      <c r="Z36" s="399" t="s">
        <v>73</v>
      </c>
      <c r="AA36" s="399" t="s">
        <v>74</v>
      </c>
      <c r="AB36" s="402" t="s">
        <v>46</v>
      </c>
      <c r="AC36" s="8"/>
      <c r="AE36" s="8"/>
      <c r="AF36" s="8"/>
      <c r="AG36" s="8"/>
      <c r="AH36" s="8"/>
      <c r="AI36" s="390"/>
    </row>
    <row r="37" spans="1:35" s="297" customFormat="1" ht="18" customHeight="1" x14ac:dyDescent="0.2">
      <c r="A37" s="292"/>
      <c r="B37" s="282"/>
      <c r="C37" s="282"/>
      <c r="D37" s="282"/>
      <c r="E37" s="282"/>
      <c r="F37" s="282"/>
      <c r="G37" s="282"/>
      <c r="H37" s="282"/>
      <c r="I37" s="282"/>
      <c r="J37" s="282"/>
      <c r="K37" s="295"/>
      <c r="L37" s="295"/>
      <c r="M37" s="295"/>
      <c r="N37" s="295"/>
      <c r="O37" s="295"/>
      <c r="P37" s="295"/>
      <c r="Q37" s="296"/>
      <c r="R37" s="8"/>
      <c r="S37" s="390"/>
      <c r="T37" s="414"/>
      <c r="U37" s="64"/>
      <c r="W37" s="8" t="s">
        <v>69</v>
      </c>
      <c r="X37" s="232">
        <f>X41*$AA27</f>
        <v>0</v>
      </c>
      <c r="Y37" s="340"/>
      <c r="Z37" s="81"/>
      <c r="AA37" s="81"/>
      <c r="AB37" s="81">
        <f>X37+Y37+Z37+AA37</f>
        <v>0</v>
      </c>
      <c r="AC37" s="8"/>
      <c r="AE37" s="8"/>
      <c r="AF37" s="8"/>
      <c r="AG37" s="8"/>
      <c r="AH37" s="8"/>
      <c r="AI37" s="390"/>
    </row>
    <row r="38" spans="1:35" s="297" customFormat="1" ht="13.5" thickBot="1" x14ac:dyDescent="0.25">
      <c r="A38" s="292"/>
      <c r="B38" s="343" t="s">
        <v>20</v>
      </c>
      <c r="C38" s="344">
        <f>C12+C15+C18+C21+C24+C27+C30+C33</f>
        <v>0</v>
      </c>
      <c r="D38" s="344">
        <f>D12+D15+D18+D21+D24+D27+D30+D33</f>
        <v>0</v>
      </c>
      <c r="E38" s="344">
        <f>E12+E15+E18+E21+E24+E27+E30+E33</f>
        <v>0</v>
      </c>
      <c r="F38" s="343"/>
      <c r="G38" s="344">
        <f>G12+G15+G18+G21+G24+G27+G30+G33</f>
        <v>0</v>
      </c>
      <c r="H38" s="344">
        <f>H12+H15+H18+H21+H24+H27+H30+H33</f>
        <v>0</v>
      </c>
      <c r="I38" s="344">
        <f>I12+I15+I18+I21+I24+I27+I30+I33</f>
        <v>0</v>
      </c>
      <c r="J38" s="343"/>
      <c r="K38" s="344">
        <f>K12+K15+K18+K21+K24+K27+K30+K33</f>
        <v>0</v>
      </c>
      <c r="L38" s="344">
        <f>L12+L15+L18+L21+L24+L27+L30+L33</f>
        <v>0</v>
      </c>
      <c r="M38" s="344">
        <f>M12+M15+M18+M21+M24+M27+M30+M33</f>
        <v>0</v>
      </c>
      <c r="N38" s="345"/>
      <c r="O38" s="344">
        <f>O12+O15+O18+O21+O24+O27+O30+O33</f>
        <v>0</v>
      </c>
      <c r="P38" s="344">
        <f>P12+P15+P18+P21+P24+P27+P30+P33</f>
        <v>0</v>
      </c>
      <c r="Q38" s="346">
        <f>Q12+Q15+Q18+Q21+Q24+Q27+Q30+Q33</f>
        <v>0</v>
      </c>
      <c r="R38" s="8"/>
      <c r="S38" s="390"/>
      <c r="T38" s="414"/>
      <c r="V38" s="8"/>
      <c r="W38" s="8"/>
      <c r="X38" s="232"/>
      <c r="Y38" s="81"/>
      <c r="Z38" s="81"/>
      <c r="AA38" s="81"/>
      <c r="AB38" s="81"/>
      <c r="AC38" s="8"/>
      <c r="AD38" s="8"/>
      <c r="AE38" s="8"/>
      <c r="AF38" s="8"/>
      <c r="AG38" s="8"/>
      <c r="AH38" s="8"/>
      <c r="AI38" s="390"/>
    </row>
    <row r="39" spans="1:35" s="297" customFormat="1" ht="13.5" thickTop="1" x14ac:dyDescent="0.2">
      <c r="A39" s="292"/>
      <c r="C39" s="348"/>
      <c r="D39" s="348"/>
      <c r="E39" s="348"/>
      <c r="F39" s="348"/>
      <c r="G39" s="348"/>
      <c r="H39" s="348"/>
      <c r="I39" s="348"/>
      <c r="J39" s="348"/>
      <c r="K39" s="348"/>
      <c r="L39" s="348"/>
      <c r="M39" s="348"/>
      <c r="N39" s="348"/>
      <c r="O39" s="348"/>
      <c r="P39" s="348"/>
      <c r="Q39" s="349"/>
      <c r="R39" s="7"/>
      <c r="S39" s="390"/>
      <c r="T39" s="414"/>
      <c r="V39" s="8"/>
      <c r="W39" s="8" t="s">
        <v>44</v>
      </c>
      <c r="X39" s="233">
        <f>X41*$AA29</f>
        <v>0</v>
      </c>
      <c r="Y39" s="342"/>
      <c r="Z39" s="342"/>
      <c r="AA39" s="342"/>
      <c r="AB39" s="342">
        <f>X39+Y39+Z39+AA39</f>
        <v>0</v>
      </c>
      <c r="AC39" s="8"/>
      <c r="AD39" s="8"/>
      <c r="AE39" s="8"/>
      <c r="AF39" s="8"/>
      <c r="AG39" s="8"/>
      <c r="AH39" s="8"/>
      <c r="AI39" s="390"/>
    </row>
    <row r="40" spans="1:35" s="297" customFormat="1" x14ac:dyDescent="0.2">
      <c r="A40" s="292"/>
      <c r="B40" s="343" t="s">
        <v>19</v>
      </c>
      <c r="C40" s="351">
        <f>C38</f>
        <v>0</v>
      </c>
      <c r="D40" s="351">
        <f>D38+C40</f>
        <v>0</v>
      </c>
      <c r="E40" s="351">
        <f>E38+D40</f>
        <v>0</v>
      </c>
      <c r="F40" s="343"/>
      <c r="G40" s="351">
        <f>G38+E40</f>
        <v>0</v>
      </c>
      <c r="H40" s="351">
        <f>H38+G40</f>
        <v>0</v>
      </c>
      <c r="I40" s="351">
        <f>I38+H40</f>
        <v>0</v>
      </c>
      <c r="J40" s="343"/>
      <c r="K40" s="351">
        <f>K38+I40</f>
        <v>0</v>
      </c>
      <c r="L40" s="351">
        <f>L38+K40</f>
        <v>0</v>
      </c>
      <c r="M40" s="351">
        <f>M38+L40</f>
        <v>0</v>
      </c>
      <c r="N40" s="345"/>
      <c r="O40" s="351">
        <f>C38+G38+K38</f>
        <v>0</v>
      </c>
      <c r="P40" s="351">
        <f>D38+H38+L38+O40</f>
        <v>0</v>
      </c>
      <c r="Q40" s="352">
        <f>E38+I38+M38+P40</f>
        <v>0</v>
      </c>
      <c r="R40" s="8"/>
      <c r="S40" s="374"/>
      <c r="T40" s="115"/>
      <c r="U40" s="8"/>
      <c r="V40" s="8"/>
      <c r="W40" s="8"/>
      <c r="X40" s="234"/>
      <c r="Y40" s="347"/>
      <c r="Z40" s="347"/>
      <c r="AA40" s="347"/>
      <c r="AB40" s="347"/>
      <c r="AC40" s="8"/>
      <c r="AD40" s="8"/>
      <c r="AE40" s="8"/>
      <c r="AF40" s="8"/>
      <c r="AG40" s="8"/>
      <c r="AH40" s="8"/>
      <c r="AI40" s="390"/>
    </row>
    <row r="41" spans="1:35" s="297" customFormat="1" ht="13.5" thickBot="1" x14ac:dyDescent="0.25">
      <c r="A41" s="292"/>
      <c r="B41" s="343"/>
      <c r="C41" s="343"/>
      <c r="D41" s="343"/>
      <c r="E41" s="343"/>
      <c r="F41" s="343"/>
      <c r="G41" s="343"/>
      <c r="H41" s="343"/>
      <c r="I41" s="343"/>
      <c r="J41" s="343"/>
      <c r="K41" s="343"/>
      <c r="L41" s="343"/>
      <c r="M41" s="343"/>
      <c r="N41" s="345"/>
      <c r="O41" s="343"/>
      <c r="P41" s="343"/>
      <c r="Q41" s="354"/>
      <c r="R41" s="8"/>
      <c r="S41" s="374"/>
      <c r="T41" s="115"/>
      <c r="U41" s="8"/>
      <c r="V41" s="8"/>
      <c r="W41" s="8"/>
      <c r="X41" s="235">
        <f>+'FRACCIÓN I 2017'!F11</f>
        <v>0</v>
      </c>
      <c r="Y41" s="350">
        <v>0</v>
      </c>
      <c r="Z41" s="350">
        <v>0</v>
      </c>
      <c r="AA41" s="350">
        <v>0</v>
      </c>
      <c r="AB41" s="350">
        <f>AB37+AB39</f>
        <v>0</v>
      </c>
      <c r="AC41" s="8"/>
      <c r="AD41" s="8"/>
      <c r="AE41" s="8"/>
      <c r="AF41" s="8"/>
      <c r="AG41" s="8"/>
      <c r="AH41" s="8"/>
      <c r="AI41" s="390"/>
    </row>
    <row r="42" spans="1:35" s="297" customFormat="1" ht="13.5" thickTop="1" x14ac:dyDescent="0.2">
      <c r="A42" s="185"/>
      <c r="B42" s="343" t="s">
        <v>84</v>
      </c>
      <c r="C42" s="355"/>
      <c r="D42" s="356"/>
      <c r="E42" s="356">
        <f>C38+D38+E38</f>
        <v>0</v>
      </c>
      <c r="F42" s="355"/>
      <c r="G42" s="355"/>
      <c r="H42" s="356"/>
      <c r="I42" s="356">
        <f>G38+H38+I38</f>
        <v>0</v>
      </c>
      <c r="J42" s="355"/>
      <c r="K42" s="355"/>
      <c r="L42" s="356"/>
      <c r="M42" s="356">
        <f>K38+L38+M38</f>
        <v>0</v>
      </c>
      <c r="N42" s="355"/>
      <c r="O42" s="355"/>
      <c r="P42" s="356"/>
      <c r="Q42" s="357">
        <f>E42+I42+M42</f>
        <v>0</v>
      </c>
      <c r="R42" s="8"/>
      <c r="S42" s="374"/>
      <c r="T42" s="115"/>
      <c r="U42" s="8"/>
      <c r="V42" s="8"/>
      <c r="W42" s="8"/>
      <c r="X42" s="353"/>
      <c r="Y42" s="353"/>
      <c r="Z42" s="353"/>
      <c r="AA42" s="8"/>
      <c r="AB42" s="8"/>
      <c r="AC42" s="8"/>
      <c r="AD42" s="8"/>
      <c r="AE42" s="8"/>
      <c r="AF42" s="8"/>
      <c r="AG42" s="8"/>
      <c r="AH42" s="8"/>
      <c r="AI42" s="390"/>
    </row>
    <row r="43" spans="1:35" x14ac:dyDescent="0.2">
      <c r="A43" s="292"/>
      <c r="B43" s="282"/>
      <c r="C43" s="282"/>
      <c r="D43" s="282"/>
      <c r="E43" s="282"/>
      <c r="F43" s="282"/>
      <c r="G43" s="282"/>
      <c r="H43" s="282"/>
      <c r="I43" s="282"/>
      <c r="J43" s="282"/>
      <c r="K43" s="282"/>
      <c r="L43" s="282"/>
      <c r="M43" s="282"/>
      <c r="N43" s="282"/>
      <c r="O43" s="282"/>
      <c r="P43" s="282"/>
      <c r="Q43" s="358"/>
      <c r="S43" s="391"/>
      <c r="T43" s="360"/>
      <c r="V43" s="297"/>
      <c r="W43" s="297"/>
      <c r="X43" s="297"/>
      <c r="Y43" s="297"/>
      <c r="Z43" s="297"/>
      <c r="AA43" s="297"/>
      <c r="AB43" s="297"/>
      <c r="AC43" s="297"/>
      <c r="AI43" s="374"/>
    </row>
    <row r="44" spans="1:35" s="297" customFormat="1" ht="15.75" x14ac:dyDescent="0.25">
      <c r="A44" s="359"/>
      <c r="B44" s="360"/>
      <c r="C44" s="360"/>
      <c r="D44" s="360"/>
      <c r="E44" s="360"/>
      <c r="F44" s="360"/>
      <c r="G44" s="360"/>
      <c r="H44" s="360"/>
      <c r="I44" s="360"/>
      <c r="J44" s="360"/>
      <c r="K44" s="360"/>
      <c r="L44" s="360"/>
      <c r="M44" s="360"/>
      <c r="N44" s="360"/>
      <c r="O44" s="360"/>
      <c r="P44" s="360"/>
      <c r="Q44" s="361"/>
      <c r="R44" s="8"/>
      <c r="S44" s="391"/>
      <c r="T44" s="360"/>
      <c r="U44" s="8"/>
      <c r="V44" s="375"/>
      <c r="W44" s="396" t="s">
        <v>207</v>
      </c>
      <c r="X44" s="397"/>
      <c r="AD44" s="8"/>
      <c r="AE44" s="8"/>
      <c r="AF44" s="8"/>
      <c r="AG44" s="8"/>
      <c r="AH44" s="8"/>
      <c r="AI44" s="390"/>
    </row>
    <row r="45" spans="1:35" s="297" customFormat="1" ht="13.5" thickBot="1" x14ac:dyDescent="0.25">
      <c r="A45" s="362"/>
      <c r="B45" s="363"/>
      <c r="C45" s="363"/>
      <c r="D45" s="363"/>
      <c r="E45" s="363"/>
      <c r="F45" s="363"/>
      <c r="G45" s="363"/>
      <c r="H45" s="363"/>
      <c r="I45" s="363"/>
      <c r="J45" s="363"/>
      <c r="K45" s="363"/>
      <c r="L45" s="363"/>
      <c r="M45" s="363"/>
      <c r="N45" s="363"/>
      <c r="O45" s="363"/>
      <c r="P45" s="363"/>
      <c r="Q45" s="364"/>
      <c r="R45" s="8"/>
      <c r="S45" s="391"/>
      <c r="T45" s="360"/>
      <c r="V45" s="375"/>
      <c r="W45" s="387" t="s">
        <v>177</v>
      </c>
      <c r="X45" s="405" t="s">
        <v>239</v>
      </c>
      <c r="AD45" s="8"/>
      <c r="AE45" s="8"/>
      <c r="AF45" s="8"/>
      <c r="AG45" s="8"/>
      <c r="AH45" s="8"/>
      <c r="AI45" s="390"/>
    </row>
    <row r="46" spans="1:35" s="297" customFormat="1" x14ac:dyDescent="0.2">
      <c r="A46" s="8"/>
      <c r="B46" s="8"/>
      <c r="C46" s="8"/>
      <c r="D46" s="8"/>
      <c r="E46" s="8"/>
      <c r="F46" s="8"/>
      <c r="G46" s="8"/>
      <c r="H46" s="8"/>
      <c r="I46" s="8"/>
      <c r="J46" s="8"/>
      <c r="K46" s="8"/>
      <c r="L46" s="8"/>
      <c r="M46" s="8"/>
      <c r="N46" s="8"/>
      <c r="O46" s="8"/>
      <c r="P46" s="8"/>
      <c r="Q46" s="8"/>
      <c r="R46" s="8"/>
      <c r="S46" s="374"/>
      <c r="T46" s="115"/>
      <c r="V46" s="375"/>
      <c r="W46" s="376"/>
      <c r="X46" s="377"/>
      <c r="AD46" s="8"/>
      <c r="AE46" s="8"/>
      <c r="AF46" s="8"/>
      <c r="AG46" s="8"/>
      <c r="AH46" s="8"/>
      <c r="AI46" s="390"/>
    </row>
    <row r="47" spans="1:35" s="297" customFormat="1" x14ac:dyDescent="0.2">
      <c r="A47" s="8"/>
      <c r="B47" s="8"/>
      <c r="C47" s="8"/>
      <c r="D47" s="8"/>
      <c r="E47" s="8"/>
      <c r="F47" s="8"/>
      <c r="G47" s="8"/>
      <c r="H47" s="8"/>
      <c r="I47" s="8"/>
      <c r="J47" s="8"/>
      <c r="K47" s="8"/>
      <c r="L47" s="8"/>
      <c r="M47" s="8"/>
      <c r="N47" s="8"/>
      <c r="O47" s="8"/>
      <c r="P47" s="8"/>
      <c r="Q47" s="8"/>
      <c r="R47" s="8"/>
      <c r="S47" s="374"/>
      <c r="T47" s="115"/>
      <c r="V47" s="375" t="s">
        <v>181</v>
      </c>
      <c r="W47" s="378" t="s">
        <v>49</v>
      </c>
      <c r="X47" s="406">
        <f>+M42</f>
        <v>0</v>
      </c>
      <c r="AD47" s="8"/>
      <c r="AE47" s="8"/>
      <c r="AF47" s="8"/>
      <c r="AG47" s="8"/>
      <c r="AH47" s="8"/>
      <c r="AI47" s="390"/>
    </row>
    <row r="48" spans="1:35" s="297" customFormat="1" x14ac:dyDescent="0.2">
      <c r="A48" s="8"/>
      <c r="B48" s="8"/>
      <c r="C48" s="8"/>
      <c r="D48" s="8"/>
      <c r="E48" s="8"/>
      <c r="F48" s="8"/>
      <c r="G48" s="8"/>
      <c r="H48" s="8"/>
      <c r="I48" s="8"/>
      <c r="J48" s="8"/>
      <c r="K48" s="8"/>
      <c r="L48" s="8"/>
      <c r="M48" s="8"/>
      <c r="N48" s="8"/>
      <c r="O48" s="8"/>
      <c r="P48" s="8"/>
      <c r="Q48" s="8"/>
      <c r="R48" s="8"/>
      <c r="S48" s="393"/>
      <c r="T48" s="415"/>
      <c r="V48" s="375"/>
      <c r="W48" s="378"/>
      <c r="X48" s="377"/>
      <c r="AD48" s="8"/>
      <c r="AE48" s="8"/>
      <c r="AF48" s="8"/>
      <c r="AG48" s="8"/>
      <c r="AH48" s="8"/>
      <c r="AI48" s="390"/>
    </row>
    <row r="49" spans="1:35" s="297" customFormat="1" x14ac:dyDescent="0.2">
      <c r="A49" s="8"/>
      <c r="B49" s="8"/>
      <c r="C49" s="8"/>
      <c r="D49" s="8"/>
      <c r="E49" s="8"/>
      <c r="F49" s="8"/>
      <c r="G49" s="8"/>
      <c r="H49" s="8"/>
      <c r="I49" s="8"/>
      <c r="J49" s="8"/>
      <c r="K49" s="8"/>
      <c r="L49" s="8"/>
      <c r="M49" s="8"/>
      <c r="N49" s="8"/>
      <c r="O49" s="8"/>
      <c r="P49" s="8"/>
      <c r="Q49" s="8"/>
      <c r="R49" s="8"/>
      <c r="S49" s="374"/>
      <c r="T49" s="115"/>
      <c r="V49" s="375" t="s">
        <v>181</v>
      </c>
      <c r="W49" s="378" t="s">
        <v>48</v>
      </c>
      <c r="X49" s="406">
        <f>+'FRACCIÓN II 1er 2017'!U54</f>
        <v>0</v>
      </c>
      <c r="AD49" s="3"/>
      <c r="AE49" s="3"/>
      <c r="AF49" s="3"/>
      <c r="AG49" s="3"/>
      <c r="AH49" s="3"/>
      <c r="AI49" s="390"/>
    </row>
    <row r="50" spans="1:35" s="297" customFormat="1" x14ac:dyDescent="0.2">
      <c r="A50" s="8"/>
      <c r="B50" s="8"/>
      <c r="C50" s="8"/>
      <c r="D50" s="8"/>
      <c r="E50" s="8"/>
      <c r="F50" s="8"/>
      <c r="G50" s="8"/>
      <c r="H50" s="8"/>
      <c r="I50" s="8"/>
      <c r="J50" s="8"/>
      <c r="K50" s="8"/>
      <c r="L50" s="8"/>
      <c r="M50" s="8"/>
      <c r="N50" s="8"/>
      <c r="O50" s="8"/>
      <c r="P50" s="8"/>
      <c r="Q50" s="8"/>
      <c r="R50" s="8"/>
      <c r="S50" s="374"/>
      <c r="T50" s="115"/>
      <c r="V50" s="379"/>
      <c r="W50" s="380"/>
      <c r="X50" s="407"/>
      <c r="Y50" s="8"/>
      <c r="Z50" s="8"/>
      <c r="AA50" s="8"/>
      <c r="AB50" s="8"/>
      <c r="AC50" s="8"/>
      <c r="AD50" s="8"/>
      <c r="AE50" s="8"/>
      <c r="AF50" s="8"/>
      <c r="AG50" s="8"/>
      <c r="AH50" s="8"/>
      <c r="AI50" s="390"/>
    </row>
    <row r="51" spans="1:35" x14ac:dyDescent="0.2">
      <c r="S51" s="374"/>
      <c r="T51" s="115"/>
      <c r="U51" s="297"/>
      <c r="V51" s="379" t="s">
        <v>182</v>
      </c>
      <c r="W51" s="378" t="s">
        <v>50</v>
      </c>
      <c r="X51" s="381">
        <f>+'FRACCIÓN I 2017'!F11</f>
        <v>0</v>
      </c>
      <c r="AI51" s="374"/>
    </row>
    <row r="52" spans="1:35" x14ac:dyDescent="0.2">
      <c r="S52" s="374"/>
      <c r="T52" s="115"/>
      <c r="V52" s="379"/>
      <c r="W52" s="376"/>
      <c r="X52" s="377"/>
      <c r="AI52" s="374"/>
    </row>
    <row r="53" spans="1:35" ht="13.5" thickBot="1" x14ac:dyDescent="0.25">
      <c r="S53" s="374"/>
      <c r="T53" s="115"/>
      <c r="V53" s="382" t="s">
        <v>183</v>
      </c>
      <c r="W53" s="376"/>
      <c r="X53" s="383">
        <f>+X47+X49-X51</f>
        <v>0</v>
      </c>
      <c r="AI53" s="374"/>
    </row>
    <row r="54" spans="1:35" ht="13.5" thickTop="1" x14ac:dyDescent="0.2">
      <c r="S54" s="374"/>
      <c r="T54" s="115"/>
      <c r="V54" s="384"/>
      <c r="W54" s="385"/>
      <c r="X54" s="386"/>
      <c r="AI54" s="374"/>
    </row>
    <row r="55" spans="1:35" x14ac:dyDescent="0.2">
      <c r="S55" s="374"/>
      <c r="T55" s="115"/>
      <c r="AI55" s="374"/>
    </row>
    <row r="56" spans="1:35" x14ac:dyDescent="0.2">
      <c r="S56" s="374"/>
      <c r="T56" s="374"/>
      <c r="U56" s="410"/>
      <c r="V56" s="410"/>
      <c r="W56" s="410"/>
      <c r="X56" s="410"/>
      <c r="Y56" s="410"/>
      <c r="Z56" s="410"/>
      <c r="AA56" s="410"/>
      <c r="AB56" s="410"/>
      <c r="AC56" s="410"/>
      <c r="AD56" s="410"/>
      <c r="AE56" s="410"/>
      <c r="AF56" s="410"/>
      <c r="AG56" s="410"/>
      <c r="AH56" s="410"/>
      <c r="AI56" s="374"/>
    </row>
    <row r="57" spans="1:35" ht="8.25" customHeight="1" x14ac:dyDescent="0.2">
      <c r="S57" s="374"/>
      <c r="T57" s="374"/>
      <c r="U57" s="374"/>
      <c r="V57" s="374"/>
      <c r="W57" s="374"/>
      <c r="X57" s="374"/>
      <c r="Y57" s="374"/>
      <c r="Z57" s="374"/>
      <c r="AA57" s="374"/>
      <c r="AB57" s="374"/>
      <c r="AC57" s="374"/>
      <c r="AD57" s="374"/>
      <c r="AE57" s="374"/>
      <c r="AF57" s="374"/>
      <c r="AG57" s="374"/>
      <c r="AH57" s="374"/>
      <c r="AI57" s="374"/>
    </row>
  </sheetData>
  <mergeCells count="37">
    <mergeCell ref="U21:AC21"/>
    <mergeCell ref="Z23:Z25"/>
    <mergeCell ref="AA23:AA25"/>
    <mergeCell ref="AB23:AB25"/>
    <mergeCell ref="AE5:AH8"/>
    <mergeCell ref="U19:AC19"/>
    <mergeCell ref="U5:AC5"/>
    <mergeCell ref="U7:W7"/>
    <mergeCell ref="U6:AC6"/>
    <mergeCell ref="U8:W9"/>
    <mergeCell ref="X7:Z7"/>
    <mergeCell ref="X8:Z9"/>
    <mergeCell ref="AA7:AC7"/>
    <mergeCell ref="AA8:AC9"/>
    <mergeCell ref="U10:W10"/>
    <mergeCell ref="X10:Z10"/>
    <mergeCell ref="B15:B16"/>
    <mergeCell ref="B21:B22"/>
    <mergeCell ref="B27:B28"/>
    <mergeCell ref="B18:B19"/>
    <mergeCell ref="B24:B25"/>
    <mergeCell ref="U3:AC3"/>
    <mergeCell ref="X35:AA35"/>
    <mergeCell ref="A6:M6"/>
    <mergeCell ref="O6:Q6"/>
    <mergeCell ref="A7:A9"/>
    <mergeCell ref="B7:B9"/>
    <mergeCell ref="O7:Q8"/>
    <mergeCell ref="C7:M7"/>
    <mergeCell ref="C8:E8"/>
    <mergeCell ref="G8:I8"/>
    <mergeCell ref="K8:M8"/>
    <mergeCell ref="AA10:AC10"/>
    <mergeCell ref="B30:B31"/>
    <mergeCell ref="A33:A35"/>
    <mergeCell ref="B33:B35"/>
    <mergeCell ref="B12:B13"/>
  </mergeCells>
  <printOptions horizontalCentered="1"/>
  <pageMargins left="0.39370078740157483" right="0.39370078740157483" top="0.39370078740157483" bottom="0.39370078740157483" header="0.31496062992125984" footer="0.31496062992125984"/>
  <pageSetup scale="63" fitToWidth="2" orientation="landscape" r:id="rId1"/>
  <colBreaks count="1" manualBreakCount="1">
    <brk id="18"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NOTA</vt:lpstr>
      <vt:lpstr>HOJA DE TRABAJO DE LA UPE</vt:lpstr>
      <vt:lpstr>Hoja1</vt:lpstr>
      <vt:lpstr>FRACCIÓN I 2017</vt:lpstr>
      <vt:lpstr>FRACCIÓN II 1er 2017</vt:lpstr>
      <vt:lpstr>FRACCIÓN II 2do 2017</vt:lpstr>
      <vt:lpstr>FRACCIÓN II 3er 2017</vt:lpstr>
      <vt:lpstr>FRACCIÓN II 4to 2017</vt:lpstr>
      <vt:lpstr>FRACCIÓN III 1er 2017</vt:lpstr>
      <vt:lpstr>FRACCIÓN III 2do 2017</vt:lpstr>
      <vt:lpstr>FRACCIÓN III 3er 2017</vt:lpstr>
      <vt:lpstr>FRACCIÓN III 4to 2017</vt:lpstr>
      <vt:lpstr>'FRACCIÓN I 2017'!Área_de_impresión</vt:lpstr>
      <vt:lpstr>'FRACCIÓN II 1er 2017'!Área_de_impresión</vt:lpstr>
      <vt:lpstr>'FRACCIÓN II 2do 2017'!Área_de_impresión</vt:lpstr>
      <vt:lpstr>'FRACCIÓN II 3er 2017'!Área_de_impresión</vt:lpstr>
      <vt:lpstr>'FRACCIÓN II 4to 2017'!Área_de_impresión</vt:lpstr>
      <vt:lpstr>'FRACCIÓN III 1er 2017'!Área_de_impresión</vt:lpstr>
      <vt:lpstr>'FRACCIÓN III 2do 2017'!Área_de_impresión</vt:lpstr>
      <vt:lpstr>'FRACCIÓN III 3er 2017'!Área_de_impresión</vt:lpstr>
      <vt:lpstr>'FRACCIÓN III 4to 2017'!Área_de_impresión</vt:lpstr>
      <vt:lpstr>'HOJA DE TRABAJO DE LA UPE'!Área_de_impresión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LILIA SAAVEDRA TREJO</cp:lastModifiedBy>
  <cp:lastPrinted>2017-03-03T16:08:56Z</cp:lastPrinted>
  <dcterms:created xsi:type="dcterms:W3CDTF">1996-11-27T10:00:04Z</dcterms:created>
  <dcterms:modified xsi:type="dcterms:W3CDTF">2017-03-03T16:08:59Z</dcterms:modified>
</cp:coreProperties>
</file>