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ilia.saavedra\Desktop\ANAEVA\ARCHIVOS DAFP\Ejercicio 2018\PEF 2018\Pagina DGESU\"/>
    </mc:Choice>
  </mc:AlternateContent>
  <bookViews>
    <workbookView xWindow="0" yWindow="0" windowWidth="24000" windowHeight="9795" tabRatio="643"/>
  </bookViews>
  <sheets>
    <sheet name="NOTA" sheetId="17" r:id="rId1"/>
    <sheet name="HOJA DE TRABAJO DE LA UPE" sheetId="5" r:id="rId2"/>
    <sheet name="Hoja1" sheetId="15" state="hidden" r:id="rId3"/>
    <sheet name="FRACCIÓN I 2018" sheetId="9" r:id="rId4"/>
    <sheet name="FRACCIÓN II 1er 2018" sheetId="8" r:id="rId5"/>
    <sheet name="FRACCIÓN II  2do 2018" sheetId="14" r:id="rId6"/>
    <sheet name="FRACCIÓN II  3er 2018" sheetId="13" r:id="rId7"/>
    <sheet name="FRACCIÓN II   4to 2018" sheetId="12" r:id="rId8"/>
    <sheet name="FRACCIÓN III 1er 2018" sheetId="7" r:id="rId9"/>
    <sheet name="FRACCIÓN III 2do 2018" sheetId="6" r:id="rId10"/>
    <sheet name="FRACCIÓN III 3er 2018" sheetId="10" r:id="rId11"/>
    <sheet name="FRACCIÓN III 4to 2018" sheetId="11" r:id="rId12"/>
  </sheets>
  <definedNames>
    <definedName name="_xlnm._FilterDatabase" localSheetId="2" hidden="1">Hoja1!$A$1:$E$34</definedName>
    <definedName name="_xlnm.Print_Area" localSheetId="3">'FRACCIÓN I 2018'!$A$1:$Z$47</definedName>
    <definedName name="_xlnm.Print_Area" localSheetId="7">'FRACCIÓN II   4to 2018'!$A$1:$U$50</definedName>
    <definedName name="_xlnm.Print_Area" localSheetId="5">'FRACCIÓN II  2do 2018'!$A$1:$U$50</definedName>
    <definedName name="_xlnm.Print_Area" localSheetId="6">'FRACCIÓN II  3er 2018'!$A$1:$U$50</definedName>
    <definedName name="_xlnm.Print_Area" localSheetId="4">'FRACCIÓN II 1er 2018'!$A$1:$U$50</definedName>
    <definedName name="_xlnm.Print_Area" localSheetId="8">'FRACCIÓN III 1er 2018'!$A$1:$AJ$48</definedName>
    <definedName name="_xlnm.Print_Area" localSheetId="9">'FRACCIÓN III 2do 2018'!$A$1:$AJ$48</definedName>
    <definedName name="_xlnm.Print_Area" localSheetId="10">'FRACCIÓN III 3er 2018'!$A$1:$AJ$48</definedName>
    <definedName name="_xlnm.Print_Area" localSheetId="11">'FRACCIÓN III 4to 2018'!$A$1:$AJ$48</definedName>
    <definedName name="_xlnm.Print_Area" localSheetId="1">'HOJA DE TRABAJO DE LA UPE'!$A$1:$S$49</definedName>
  </definedNames>
  <calcPr calcId="152511"/>
</workbook>
</file>

<file path=xl/calcChain.xml><?xml version="1.0" encoding="utf-8"?>
<calcChain xmlns="http://schemas.openxmlformats.org/spreadsheetml/2006/main">
  <c r="Q29" i="11" l="1"/>
  <c r="P29" i="11"/>
  <c r="O29" i="11"/>
  <c r="M29" i="11"/>
  <c r="L29" i="11"/>
  <c r="K29" i="11"/>
  <c r="I29" i="11"/>
  <c r="H29" i="11"/>
  <c r="G29" i="11"/>
  <c r="E29" i="11"/>
  <c r="D29" i="11"/>
  <c r="C29" i="11"/>
  <c r="Q29" i="10"/>
  <c r="P29" i="10"/>
  <c r="O29" i="10"/>
  <c r="M29" i="10"/>
  <c r="L29" i="10"/>
  <c r="K29" i="10"/>
  <c r="I29" i="10"/>
  <c r="H29" i="10"/>
  <c r="G29" i="10"/>
  <c r="E29" i="10"/>
  <c r="D29" i="10"/>
  <c r="C29" i="10"/>
  <c r="Q29" i="6"/>
  <c r="P29" i="6"/>
  <c r="O29" i="6"/>
  <c r="M29" i="6"/>
  <c r="L29" i="6"/>
  <c r="K29" i="6"/>
  <c r="I29" i="6"/>
  <c r="H29" i="6"/>
  <c r="G29" i="6"/>
  <c r="E29" i="6"/>
  <c r="D29" i="6"/>
  <c r="C29" i="6"/>
  <c r="Q29" i="7"/>
  <c r="P29" i="7"/>
  <c r="O29" i="7"/>
  <c r="M29" i="7"/>
  <c r="L29" i="7"/>
  <c r="K29" i="7"/>
  <c r="I29" i="7"/>
  <c r="H29" i="7"/>
  <c r="G29" i="7"/>
  <c r="E29" i="7"/>
  <c r="D29" i="7"/>
  <c r="C29" i="7"/>
  <c r="X30" i="9"/>
  <c r="W30" i="9"/>
  <c r="V30" i="9"/>
  <c r="R30" i="9"/>
  <c r="Q30" i="9"/>
  <c r="P30" i="9"/>
  <c r="L30" i="9"/>
  <c r="K30" i="9"/>
  <c r="J30" i="9"/>
  <c r="F30" i="9"/>
  <c r="E30" i="9"/>
  <c r="D30" i="9"/>
  <c r="X28" i="9"/>
  <c r="W28" i="9"/>
  <c r="V28" i="9"/>
  <c r="R28" i="9"/>
  <c r="Q28" i="9"/>
  <c r="P28" i="9"/>
  <c r="L28" i="9"/>
  <c r="K28" i="9"/>
  <c r="J28" i="9"/>
  <c r="F28" i="9"/>
  <c r="E28" i="9"/>
  <c r="D28" i="9"/>
  <c r="S40" i="5"/>
  <c r="O40" i="5"/>
  <c r="K40" i="5"/>
  <c r="G40" i="5"/>
  <c r="Z26" i="11" l="1"/>
  <c r="AA24" i="11"/>
  <c r="AD7" i="11"/>
  <c r="Z26" i="10"/>
  <c r="AA24" i="10"/>
  <c r="AD7" i="10"/>
  <c r="Z26" i="6"/>
  <c r="AA24" i="6"/>
  <c r="AA26" i="6" s="1"/>
  <c r="AD7" i="6"/>
  <c r="AA26" i="11" l="1"/>
  <c r="AA26" i="10"/>
  <c r="A11" i="9" l="1"/>
  <c r="A12" i="11" s="1"/>
  <c r="A11" i="8" l="1"/>
  <c r="A12" i="7"/>
  <c r="A11" i="13"/>
  <c r="A12" i="10"/>
  <c r="A11" i="14"/>
  <c r="A11" i="12"/>
  <c r="A12" i="6"/>
  <c r="AA24" i="7"/>
  <c r="AA26" i="7" s="1"/>
  <c r="B24" i="11" l="1"/>
  <c r="B21" i="11"/>
  <c r="B18" i="11"/>
  <c r="B15" i="11"/>
  <c r="B12" i="11"/>
  <c r="B24" i="10"/>
  <c r="B21" i="10"/>
  <c r="B18" i="10"/>
  <c r="B15" i="10"/>
  <c r="B12" i="10"/>
  <c r="B24" i="6"/>
  <c r="B21" i="6"/>
  <c r="B18" i="6"/>
  <c r="B15" i="6"/>
  <c r="B12" i="6"/>
  <c r="D31" i="5"/>
  <c r="E31" i="5" s="1"/>
  <c r="F31" i="5" s="1"/>
  <c r="H31" i="5" s="1"/>
  <c r="I31" i="5" s="1"/>
  <c r="J31" i="5" s="1"/>
  <c r="L31" i="5" s="1"/>
  <c r="M31" i="5" s="1"/>
  <c r="N31" i="5" s="1"/>
  <c r="P31" i="5" s="1"/>
  <c r="Q31" i="5" s="1"/>
  <c r="R31" i="5" s="1"/>
  <c r="G32" i="5"/>
  <c r="K32" i="5"/>
  <c r="O32" i="5"/>
  <c r="S32" i="5"/>
  <c r="D33" i="5"/>
  <c r="E33" i="5" s="1"/>
  <c r="F33" i="5" s="1"/>
  <c r="H33" i="5" s="1"/>
  <c r="I33" i="5" s="1"/>
  <c r="J33" i="5" s="1"/>
  <c r="L33" i="5" s="1"/>
  <c r="M33" i="5" s="1"/>
  <c r="N33" i="5" s="1"/>
  <c r="P33" i="5" s="1"/>
  <c r="Q33" i="5" s="1"/>
  <c r="R33" i="5" s="1"/>
  <c r="S34" i="5" s="1"/>
  <c r="G34" i="5"/>
  <c r="K34" i="5"/>
  <c r="O34" i="5"/>
  <c r="D35" i="5"/>
  <c r="E35" i="5" s="1"/>
  <c r="F35" i="5" s="1"/>
  <c r="H35" i="5" s="1"/>
  <c r="I35" i="5" s="1"/>
  <c r="J35" i="5" s="1"/>
  <c r="L35" i="5" s="1"/>
  <c r="M35" i="5" s="1"/>
  <c r="N35" i="5" s="1"/>
  <c r="P35" i="5" s="1"/>
  <c r="Q35" i="5" s="1"/>
  <c r="R35" i="5" s="1"/>
  <c r="S36" i="5" s="1"/>
  <c r="G36" i="5"/>
  <c r="K36" i="5"/>
  <c r="O36" i="5"/>
  <c r="D37" i="5"/>
  <c r="E37" i="5" s="1"/>
  <c r="F37" i="5" s="1"/>
  <c r="H37" i="5" s="1"/>
  <c r="I37" i="5" s="1"/>
  <c r="J37" i="5" s="1"/>
  <c r="L37" i="5" s="1"/>
  <c r="M37" i="5" s="1"/>
  <c r="N37" i="5" s="1"/>
  <c r="P37" i="5" s="1"/>
  <c r="Q37" i="5" s="1"/>
  <c r="R37" i="5" s="1"/>
  <c r="S38" i="5" s="1"/>
  <c r="G38" i="5"/>
  <c r="K38" i="5"/>
  <c r="O38" i="5"/>
  <c r="M21" i="6" l="1"/>
  <c r="L21" i="6"/>
  <c r="K21" i="6"/>
  <c r="M21" i="10"/>
  <c r="L21" i="10"/>
  <c r="K21" i="10"/>
  <c r="M21" i="11"/>
  <c r="L21" i="11"/>
  <c r="K21" i="11"/>
  <c r="M21" i="7"/>
  <c r="L21" i="7"/>
  <c r="K21" i="7"/>
  <c r="O21" i="7" s="1"/>
  <c r="B24" i="7"/>
  <c r="B21" i="7"/>
  <c r="B24" i="9"/>
  <c r="B21" i="9"/>
  <c r="X25" i="9"/>
  <c r="W25" i="9"/>
  <c r="V25" i="9"/>
  <c r="R25" i="9"/>
  <c r="Q25" i="9"/>
  <c r="P25" i="9"/>
  <c r="L25" i="9"/>
  <c r="K25" i="9"/>
  <c r="J25" i="9"/>
  <c r="F25" i="9"/>
  <c r="E25" i="9"/>
  <c r="D25" i="9"/>
  <c r="D24" i="9" s="1"/>
  <c r="X22" i="9"/>
  <c r="W22" i="9"/>
  <c r="V22" i="9"/>
  <c r="R22" i="9"/>
  <c r="Q22" i="9"/>
  <c r="P22" i="9"/>
  <c r="L22" i="9"/>
  <c r="K22" i="9"/>
  <c r="J22" i="9"/>
  <c r="F22" i="9"/>
  <c r="E22" i="9"/>
  <c r="D22" i="9"/>
  <c r="D21" i="9" s="1"/>
  <c r="I19" i="5"/>
  <c r="I18" i="5"/>
  <c r="I17" i="5"/>
  <c r="I16" i="5"/>
  <c r="I15" i="5"/>
  <c r="I14" i="5"/>
  <c r="I13" i="5"/>
  <c r="I12" i="5"/>
  <c r="I11" i="5"/>
  <c r="I10" i="5"/>
  <c r="I9" i="5"/>
  <c r="I8" i="5"/>
  <c r="H19" i="5"/>
  <c r="H18" i="5"/>
  <c r="H17" i="5"/>
  <c r="H16" i="5"/>
  <c r="H15" i="5"/>
  <c r="H14" i="5"/>
  <c r="H13" i="5"/>
  <c r="H12" i="5"/>
  <c r="H11" i="5"/>
  <c r="H10" i="5"/>
  <c r="H9" i="5"/>
  <c r="H8" i="5"/>
  <c r="B37" i="5"/>
  <c r="I7" i="5" s="1"/>
  <c r="A37" i="5"/>
  <c r="A35" i="5"/>
  <c r="B35" i="5"/>
  <c r="H7" i="5" s="1"/>
  <c r="AB22" i="9" l="1"/>
  <c r="AB25" i="9"/>
  <c r="E24" i="9"/>
  <c r="F24" i="9" s="1"/>
  <c r="J24" i="9" s="1"/>
  <c r="K24" i="9" s="1"/>
  <c r="L24" i="9" s="1"/>
  <c r="P24" i="9" s="1"/>
  <c r="Q24" i="9" s="1"/>
  <c r="R24" i="9" s="1"/>
  <c r="P21" i="7"/>
  <c r="Q21" i="7" s="1"/>
  <c r="O21" i="6" s="1"/>
  <c r="P21" i="6" s="1"/>
  <c r="Q21" i="6" s="1"/>
  <c r="O21" i="10" s="1"/>
  <c r="P21" i="10" s="1"/>
  <c r="Q21" i="10" s="1"/>
  <c r="O21" i="11" s="1"/>
  <c r="P21" i="11" s="1"/>
  <c r="Q21" i="11" s="1"/>
  <c r="E21" i="9"/>
  <c r="F21" i="9" s="1"/>
  <c r="J21" i="9" s="1"/>
  <c r="K21" i="9" s="1"/>
  <c r="L21" i="9" s="1"/>
  <c r="P21" i="9" s="1"/>
  <c r="Q21" i="9" s="1"/>
  <c r="R21" i="9" s="1"/>
  <c r="I21" i="5"/>
  <c r="V24" i="9" l="1"/>
  <c r="W24" i="9" s="1"/>
  <c r="X24" i="9" s="1"/>
  <c r="V21" i="9"/>
  <c r="W21" i="9" s="1"/>
  <c r="X21" i="9" s="1"/>
  <c r="M24" i="11" l="1"/>
  <c r="L24" i="11"/>
  <c r="M18" i="11"/>
  <c r="L18" i="11"/>
  <c r="M15" i="11"/>
  <c r="L15" i="11"/>
  <c r="M24" i="10"/>
  <c r="L24" i="10"/>
  <c r="M18" i="10"/>
  <c r="L18" i="10"/>
  <c r="M15" i="10"/>
  <c r="L15" i="10"/>
  <c r="M24" i="6"/>
  <c r="L24" i="6"/>
  <c r="M18" i="6"/>
  <c r="L18" i="6"/>
  <c r="M15" i="6"/>
  <c r="L15" i="6"/>
  <c r="K24" i="11"/>
  <c r="K18" i="11"/>
  <c r="K15" i="11"/>
  <c r="K24" i="10"/>
  <c r="K18" i="10"/>
  <c r="K15" i="10"/>
  <c r="K24" i="6"/>
  <c r="K18" i="6"/>
  <c r="K15" i="6"/>
  <c r="M24" i="7"/>
  <c r="L24" i="7"/>
  <c r="M18" i="7"/>
  <c r="L18" i="7"/>
  <c r="M15" i="7"/>
  <c r="L15" i="7"/>
  <c r="K24" i="7"/>
  <c r="O24" i="7" s="1"/>
  <c r="K18" i="7"/>
  <c r="O18" i="7" s="1"/>
  <c r="P18" i="7" s="1"/>
  <c r="K15" i="7"/>
  <c r="O15" i="7" s="1"/>
  <c r="B18" i="7"/>
  <c r="B15" i="7"/>
  <c r="B12" i="7"/>
  <c r="B18" i="9"/>
  <c r="B15" i="9"/>
  <c r="B11" i="9"/>
  <c r="X19" i="9"/>
  <c r="W19" i="9"/>
  <c r="V19" i="9"/>
  <c r="R19" i="9"/>
  <c r="Q19" i="9"/>
  <c r="P19" i="9"/>
  <c r="L19" i="9"/>
  <c r="K19" i="9"/>
  <c r="J19" i="9"/>
  <c r="X16" i="9"/>
  <c r="W16" i="9"/>
  <c r="V16" i="9"/>
  <c r="R16" i="9"/>
  <c r="Q16" i="9"/>
  <c r="P16" i="9"/>
  <c r="L16" i="9"/>
  <c r="K16" i="9"/>
  <c r="J16" i="9"/>
  <c r="X12" i="9"/>
  <c r="W12" i="9"/>
  <c r="R12" i="9"/>
  <c r="Q12" i="9"/>
  <c r="L12" i="9"/>
  <c r="K12" i="9"/>
  <c r="J12" i="9"/>
  <c r="P12" i="9"/>
  <c r="V12" i="9"/>
  <c r="F19" i="9"/>
  <c r="E19" i="9"/>
  <c r="F16" i="9"/>
  <c r="E16" i="9"/>
  <c r="F12" i="9"/>
  <c r="E12" i="9"/>
  <c r="D12" i="9"/>
  <c r="D19" i="9"/>
  <c r="D16" i="9"/>
  <c r="G19" i="5"/>
  <c r="F19" i="5"/>
  <c r="G18" i="5"/>
  <c r="F18" i="5"/>
  <c r="G17" i="5"/>
  <c r="F17" i="5"/>
  <c r="G16" i="5"/>
  <c r="F16" i="5"/>
  <c r="P15" i="7" l="1"/>
  <c r="Q15" i="7" s="1"/>
  <c r="P24" i="7"/>
  <c r="Q24" i="7" s="1"/>
  <c r="Q18" i="7"/>
  <c r="G15" i="5"/>
  <c r="F15" i="5"/>
  <c r="G14" i="5"/>
  <c r="F14" i="5"/>
  <c r="G13" i="5"/>
  <c r="F13" i="5"/>
  <c r="G12" i="5"/>
  <c r="F12" i="5"/>
  <c r="G11" i="5"/>
  <c r="F11" i="5"/>
  <c r="G10" i="5"/>
  <c r="F10" i="5"/>
  <c r="G9" i="5"/>
  <c r="F9" i="5"/>
  <c r="G8" i="5"/>
  <c r="F8" i="5"/>
  <c r="B33" i="5"/>
  <c r="G7" i="5" s="1"/>
  <c r="B31" i="5"/>
  <c r="F7" i="5" s="1"/>
  <c r="A31" i="5"/>
  <c r="A33" i="5"/>
  <c r="L32" i="9" l="1"/>
  <c r="H21" i="5"/>
  <c r="G21" i="5" l="1"/>
  <c r="F21" i="5"/>
  <c r="G30" i="5"/>
  <c r="D29" i="5"/>
  <c r="E29" i="5" s="1"/>
  <c r="B29" i="5"/>
  <c r="E7" i="5" s="1"/>
  <c r="A29" i="5"/>
  <c r="E19" i="5"/>
  <c r="E18" i="5"/>
  <c r="E17" i="5"/>
  <c r="E16" i="5"/>
  <c r="E15" i="5"/>
  <c r="E14" i="5"/>
  <c r="E13" i="5"/>
  <c r="E12" i="5"/>
  <c r="E11" i="5"/>
  <c r="E10" i="5"/>
  <c r="E9" i="5"/>
  <c r="D18" i="9"/>
  <c r="AB19" i="9" s="1"/>
  <c r="D15" i="9"/>
  <c r="AB16" i="9" s="1"/>
  <c r="E8" i="5"/>
  <c r="AD7" i="7"/>
  <c r="F29" i="5" l="1"/>
  <c r="H29" i="5" s="1"/>
  <c r="I29" i="5" s="1"/>
  <c r="J29" i="5" s="1"/>
  <c r="K30" i="5" s="1"/>
  <c r="D11" i="9"/>
  <c r="E15" i="9"/>
  <c r="F15" i="9" s="1"/>
  <c r="J15" i="9" s="1"/>
  <c r="K15" i="9" s="1"/>
  <c r="L15" i="9" s="1"/>
  <c r="P15" i="9" s="1"/>
  <c r="Q15" i="9" s="1"/>
  <c r="R15" i="9" s="1"/>
  <c r="V15" i="9" s="1"/>
  <c r="W15" i="9" s="1"/>
  <c r="X15" i="9" s="1"/>
  <c r="E18" i="9"/>
  <c r="F18" i="9" s="1"/>
  <c r="J18" i="9" s="1"/>
  <c r="K18" i="9" s="1"/>
  <c r="L18" i="9" s="1"/>
  <c r="P18" i="9" s="1"/>
  <c r="Q18" i="9" s="1"/>
  <c r="R18" i="9" s="1"/>
  <c r="V18" i="9" s="1"/>
  <c r="W18" i="9" s="1"/>
  <c r="X18" i="9" s="1"/>
  <c r="E11" i="9" l="1"/>
  <c r="L29" i="5"/>
  <c r="M29" i="5" s="1"/>
  <c r="N29" i="5" s="1"/>
  <c r="R32" i="9"/>
  <c r="AB12" i="9"/>
  <c r="F32" i="9"/>
  <c r="X32" i="9"/>
  <c r="P29" i="5" l="1"/>
  <c r="Q29" i="5" s="1"/>
  <c r="R29" i="5" s="1"/>
  <c r="S30" i="5" s="1"/>
  <c r="O30" i="5"/>
  <c r="F11" i="9"/>
  <c r="X41" i="7" s="1"/>
  <c r="X34" i="11" l="1"/>
  <c r="X32" i="11" s="1"/>
  <c r="X34" i="6"/>
  <c r="X34" i="7"/>
  <c r="X34" i="10" s="1"/>
  <c r="J11" i="9"/>
  <c r="X32" i="10" l="1"/>
  <c r="K11" i="9"/>
  <c r="X32" i="7"/>
  <c r="X32" i="6" s="1"/>
  <c r="L11" i="9" l="1"/>
  <c r="X41" i="6" s="1"/>
  <c r="U6" i="7"/>
  <c r="AB32" i="7"/>
  <c r="Y34" i="6" l="1"/>
  <c r="P11" i="9"/>
  <c r="AB34" i="7"/>
  <c r="Y34" i="10" l="1"/>
  <c r="Y32" i="6"/>
  <c r="AB32" i="6" s="1"/>
  <c r="AB34" i="6" s="1"/>
  <c r="U6" i="6"/>
  <c r="Q11" i="9"/>
  <c r="AA8" i="6" l="1"/>
  <c r="U8" i="6"/>
  <c r="X8" i="6"/>
  <c r="Y32" i="10"/>
  <c r="Y34" i="11"/>
  <c r="Y32" i="11" s="1"/>
  <c r="R11" i="9"/>
  <c r="X41" i="10" s="1"/>
  <c r="A1" i="5"/>
  <c r="Y13" i="6" l="1"/>
  <c r="Z13" i="6"/>
  <c r="X13" i="6"/>
  <c r="AA13" i="6"/>
  <c r="AB13" i="6"/>
  <c r="AC13" i="6"/>
  <c r="Z34" i="10"/>
  <c r="W13" i="6"/>
  <c r="U13" i="6"/>
  <c r="V13" i="6"/>
  <c r="AD8" i="6"/>
  <c r="V11" i="9"/>
  <c r="W15" i="6" l="1"/>
  <c r="Z15" i="6"/>
  <c r="Z34" i="11"/>
  <c r="Z32" i="11" s="1"/>
  <c r="U6" i="10"/>
  <c r="Z32" i="10"/>
  <c r="AB32" i="10" s="1"/>
  <c r="AB34" i="10" s="1"/>
  <c r="AC15" i="6"/>
  <c r="W11" i="9"/>
  <c r="O15" i="6"/>
  <c r="P15" i="6" s="1"/>
  <c r="Q15" i="6" s="1"/>
  <c r="O15" i="10" s="1"/>
  <c r="P15" i="10" s="1"/>
  <c r="Q15" i="10" s="1"/>
  <c r="O15" i="11" s="1"/>
  <c r="P15" i="11" s="1"/>
  <c r="Q15" i="11" s="1"/>
  <c r="O24" i="6"/>
  <c r="P24" i="6" s="1"/>
  <c r="Q24" i="6" s="1"/>
  <c r="O24" i="10" s="1"/>
  <c r="P24" i="10" s="1"/>
  <c r="Q24" i="10" s="1"/>
  <c r="O24" i="11" s="1"/>
  <c r="P24" i="11" s="1"/>
  <c r="Q24" i="11" s="1"/>
  <c r="O18" i="6"/>
  <c r="P18" i="6" s="1"/>
  <c r="Q18" i="6" s="1"/>
  <c r="O18" i="10" s="1"/>
  <c r="P18" i="10" s="1"/>
  <c r="Q18" i="10" s="1"/>
  <c r="O18" i="11" s="1"/>
  <c r="P18" i="11" s="1"/>
  <c r="Q18" i="11" s="1"/>
  <c r="AA8" i="7"/>
  <c r="U8" i="7"/>
  <c r="X8" i="7"/>
  <c r="X11" i="9"/>
  <c r="X41" i="11" s="1"/>
  <c r="AA8" i="10" l="1"/>
  <c r="U8" i="10"/>
  <c r="X8" i="10"/>
  <c r="AA34" i="11"/>
  <c r="Z13" i="7"/>
  <c r="I12" i="7" s="1"/>
  <c r="X13" i="7"/>
  <c r="G12" i="7" s="1"/>
  <c r="Y13" i="7"/>
  <c r="H12" i="7" s="1"/>
  <c r="AB13" i="7"/>
  <c r="L12" i="7" s="1"/>
  <c r="AC13" i="7"/>
  <c r="M12" i="7" s="1"/>
  <c r="AA13" i="7"/>
  <c r="K12" i="7" s="1"/>
  <c r="V13" i="7"/>
  <c r="D12" i="7" s="1"/>
  <c r="U13" i="7"/>
  <c r="C12" i="7" s="1"/>
  <c r="AD8" i="7"/>
  <c r="W13" i="7"/>
  <c r="E12" i="7" s="1"/>
  <c r="E21" i="5"/>
  <c r="K23" i="5" s="1"/>
  <c r="U6" i="11" l="1"/>
  <c r="AA32" i="11"/>
  <c r="AB32" i="11" s="1"/>
  <c r="AB34" i="11" s="1"/>
  <c r="Z13" i="10"/>
  <c r="X13" i="10"/>
  <c r="Y13" i="10"/>
  <c r="AA13" i="10"/>
  <c r="AB13" i="10"/>
  <c r="AC13" i="10"/>
  <c r="U13" i="10"/>
  <c r="W13" i="10"/>
  <c r="AD8" i="10"/>
  <c r="V13" i="10"/>
  <c r="E33" i="7"/>
  <c r="I33" i="7"/>
  <c r="E12" i="6"/>
  <c r="D12" i="6"/>
  <c r="C12" i="6"/>
  <c r="K12" i="6"/>
  <c r="L12" i="6"/>
  <c r="M12" i="6"/>
  <c r="I12" i="6"/>
  <c r="H12" i="6"/>
  <c r="G12" i="6"/>
  <c r="W15" i="10" l="1"/>
  <c r="U8" i="11"/>
  <c r="X8" i="11"/>
  <c r="AA8" i="11"/>
  <c r="AC15" i="10"/>
  <c r="Z15" i="10"/>
  <c r="I33" i="6"/>
  <c r="C31" i="6"/>
  <c r="D31" i="6" s="1"/>
  <c r="E31" i="6" s="1"/>
  <c r="G31" i="6" s="1"/>
  <c r="H31" i="6" s="1"/>
  <c r="I31" i="6" s="1"/>
  <c r="E33" i="6"/>
  <c r="O31" i="7"/>
  <c r="P31" i="7" s="1"/>
  <c r="Q31" i="7" s="1"/>
  <c r="C31" i="7"/>
  <c r="D31" i="7" s="1"/>
  <c r="E31" i="7" s="1"/>
  <c r="G31" i="7" s="1"/>
  <c r="O12" i="7"/>
  <c r="C12" i="10"/>
  <c r="E12" i="10"/>
  <c r="D12" i="10"/>
  <c r="K12" i="10"/>
  <c r="M12" i="10"/>
  <c r="L12" i="10"/>
  <c r="H12" i="10"/>
  <c r="G12" i="10"/>
  <c r="I12" i="10"/>
  <c r="M33" i="7"/>
  <c r="Q33" i="7" s="1"/>
  <c r="Z13" i="11" l="1"/>
  <c r="I12" i="11" s="1"/>
  <c r="X13" i="11"/>
  <c r="G12" i="11" s="1"/>
  <c r="Y13" i="11"/>
  <c r="H12" i="11" s="1"/>
  <c r="AB13" i="11"/>
  <c r="L12" i="11" s="1"/>
  <c r="AC13" i="11"/>
  <c r="M12" i="11" s="1"/>
  <c r="AA13" i="11"/>
  <c r="AD8" i="11"/>
  <c r="V13" i="11"/>
  <c r="D12" i="11" s="1"/>
  <c r="U13" i="11"/>
  <c r="W13" i="11"/>
  <c r="E12" i="11" s="1"/>
  <c r="M33" i="6"/>
  <c r="Q33" i="6" s="1"/>
  <c r="I33" i="10"/>
  <c r="M33" i="10"/>
  <c r="O31" i="10"/>
  <c r="P31" i="10" s="1"/>
  <c r="Q31" i="10" s="1"/>
  <c r="C31" i="10"/>
  <c r="D31" i="10" s="1"/>
  <c r="E31" i="10" s="1"/>
  <c r="G31" i="10" s="1"/>
  <c r="H31" i="10" s="1"/>
  <c r="I31" i="10" s="1"/>
  <c r="K31" i="10" s="1"/>
  <c r="L31" i="10" s="1"/>
  <c r="M31" i="10" s="1"/>
  <c r="X39" i="10" s="1"/>
  <c r="X43" i="10" s="1"/>
  <c r="E33" i="10"/>
  <c r="K31" i="6"/>
  <c r="L31" i="6" s="1"/>
  <c r="M31" i="6" s="1"/>
  <c r="X39" i="6" s="1"/>
  <c r="X43" i="6" s="1"/>
  <c r="O31" i="6"/>
  <c r="P31" i="6" s="1"/>
  <c r="Q31" i="6" s="1"/>
  <c r="P12" i="7"/>
  <c r="K12" i="11"/>
  <c r="W15" i="11" l="1"/>
  <c r="C12" i="11"/>
  <c r="E33" i="11" s="1"/>
  <c r="AC15" i="11"/>
  <c r="Z15" i="11"/>
  <c r="Q12" i="7"/>
  <c r="O31" i="11"/>
  <c r="P31" i="11" s="1"/>
  <c r="Q31" i="11" s="1"/>
  <c r="M33" i="11"/>
  <c r="Q33" i="10"/>
  <c r="I33" i="11"/>
  <c r="C31" i="11"/>
  <c r="D31" i="11" s="1"/>
  <c r="E31" i="11" s="1"/>
  <c r="G31" i="11" s="1"/>
  <c r="H31" i="11" s="1"/>
  <c r="I31" i="11" s="1"/>
  <c r="K31" i="11" s="1"/>
  <c r="L31" i="11" s="1"/>
  <c r="Q33" i="11" l="1"/>
  <c r="O12" i="6"/>
  <c r="M31" i="11"/>
  <c r="X39" i="11" s="1"/>
  <c r="X43" i="11" s="1"/>
  <c r="AC15" i="7"/>
  <c r="Z15" i="7"/>
  <c r="W15" i="7"/>
  <c r="P12" i="6" l="1"/>
  <c r="H31" i="7"/>
  <c r="I31" i="7" s="1"/>
  <c r="Q12" i="6" l="1"/>
  <c r="K31" i="7"/>
  <c r="L31" i="7" s="1"/>
  <c r="M31" i="7" s="1"/>
  <c r="X39" i="7" s="1"/>
  <c r="X43" i="7" s="1"/>
  <c r="O12" i="10" l="1"/>
  <c r="P12" i="10" l="1"/>
  <c r="Q12" i="10" l="1"/>
  <c r="O12" i="11" l="1"/>
  <c r="P12" i="11" l="1"/>
  <c r="Q12" i="11" l="1"/>
</calcChain>
</file>

<file path=xl/sharedStrings.xml><?xml version="1.0" encoding="utf-8"?>
<sst xmlns="http://schemas.openxmlformats.org/spreadsheetml/2006/main" count="651" uniqueCount="222">
  <si>
    <t xml:space="preserve">RECURSOS FEDERALES QUE RECIBEN UNIVERSIDADES E INSTITUCIONES DE EDUCACIÓN MEDIA SUPERIOR Y SUPERIOR </t>
  </si>
  <si>
    <t>La información presentada es acumulada al periodo que se reporta</t>
  </si>
  <si>
    <t>Universidad / Institución</t>
  </si>
  <si>
    <t>Estructura de la Plantilla</t>
  </si>
  <si>
    <t>Tipo de personal</t>
  </si>
  <si>
    <t>Costo unitario bruto (pesos)</t>
  </si>
  <si>
    <t>Responsabilidad laboral</t>
  </si>
  <si>
    <t>Ubicación</t>
  </si>
  <si>
    <t>Costo total de la plantilla (Pesos)</t>
  </si>
  <si>
    <t>Enero</t>
  </si>
  <si>
    <t>Febrero</t>
  </si>
  <si>
    <t>Marzo</t>
  </si>
  <si>
    <t>Fracción I</t>
  </si>
  <si>
    <t>Programa</t>
  </si>
  <si>
    <t>Desglose del gasto corriente de operación</t>
  </si>
  <si>
    <t>Gasto Corriente de Operación</t>
  </si>
  <si>
    <t>Servicios Generales</t>
  </si>
  <si>
    <t>Otros</t>
  </si>
  <si>
    <t>R/M</t>
  </si>
  <si>
    <t>SUMAS ACUMULADAS</t>
  </si>
  <si>
    <t>SUMA DEL MES</t>
  </si>
  <si>
    <t>TESORERO GENERAL / DIRECTOR ADMÓN</t>
  </si>
  <si>
    <t>DIRECTOR DE PLANEACIÓN</t>
  </si>
  <si>
    <t>RECTOR</t>
  </si>
  <si>
    <t>Octubre</t>
  </si>
  <si>
    <t>Noviembre</t>
  </si>
  <si>
    <t>Diciembre</t>
  </si>
  <si>
    <t>R.MESUALES</t>
  </si>
  <si>
    <t>ENERO</t>
  </si>
  <si>
    <t>FEBRERO</t>
  </si>
  <si>
    <t>MARZO</t>
  </si>
  <si>
    <t>ABRIL</t>
  </si>
  <si>
    <t>MAYO</t>
  </si>
  <si>
    <t>JUNIO</t>
  </si>
  <si>
    <t>JULIO</t>
  </si>
  <si>
    <t>AGOSTO</t>
  </si>
  <si>
    <t>SEPTIEMBRE</t>
  </si>
  <si>
    <t>OCTUBRE</t>
  </si>
  <si>
    <t>NOVIEMBRE</t>
  </si>
  <si>
    <t>DICIEMBRE</t>
  </si>
  <si>
    <t>MES</t>
  </si>
  <si>
    <t>Ejemplo</t>
  </si>
  <si>
    <t>GASTOS</t>
  </si>
  <si>
    <t>%</t>
  </si>
  <si>
    <t>TOTAL</t>
  </si>
  <si>
    <t>FRACCIÓN</t>
  </si>
  <si>
    <t>III</t>
  </si>
  <si>
    <t>I</t>
  </si>
  <si>
    <t>Abril</t>
  </si>
  <si>
    <t>Junio</t>
  </si>
  <si>
    <t>Julio</t>
  </si>
  <si>
    <t>Agosto</t>
  </si>
  <si>
    <t>Septiembre</t>
  </si>
  <si>
    <t>Mayo</t>
  </si>
  <si>
    <t xml:space="preserve"> Julio</t>
  </si>
  <si>
    <t>Enero-Marzo</t>
  </si>
  <si>
    <t>Enero-Junio</t>
  </si>
  <si>
    <t>Enero-Sept.</t>
  </si>
  <si>
    <t>A</t>
  </si>
  <si>
    <t>NOTA</t>
  </si>
  <si>
    <t xml:space="preserve"> Nombre de la Universidad </t>
  </si>
  <si>
    <t>U006</t>
  </si>
  <si>
    <t>S247</t>
  </si>
  <si>
    <t>(MILES DE PESOS)</t>
  </si>
  <si>
    <t>TRIMESTRE</t>
  </si>
  <si>
    <t>PRIMERO</t>
  </si>
  <si>
    <t>SEGUNDO</t>
  </si>
  <si>
    <t>TERCERO</t>
  </si>
  <si>
    <t>CUARTO</t>
  </si>
  <si>
    <t>DESTINO DE LOS RECURSOS FEDERALES QUE RECIBEN UNIVERSIDADES E INSTITUCIONES DE EDUCACIÓN MEDIA SUPERIOR Y SUPERIOR.</t>
  </si>
  <si>
    <t>Programas y cumplimiento de metas.</t>
  </si>
  <si>
    <t>La información presentada es acumulada al periodo que se reporta.</t>
  </si>
  <si>
    <t xml:space="preserve"> Octubre</t>
  </si>
  <si>
    <t xml:space="preserve">Costo de la plantilla de personal </t>
  </si>
  <si>
    <t>Categoría</t>
  </si>
  <si>
    <t>Número de plazas</t>
  </si>
  <si>
    <t>Número del Proyecto</t>
  </si>
  <si>
    <t>Sub total del trimestre</t>
  </si>
  <si>
    <t>ACUMULADO DEL TRIMESTRE</t>
  </si>
  <si>
    <t>Materiales y Suministros</t>
  </si>
  <si>
    <t>Acumulado
Octubre a Dic.</t>
  </si>
  <si>
    <t>UPEA</t>
  </si>
  <si>
    <t>UNIVERSIDAD DEL MAR</t>
  </si>
  <si>
    <t>UNIVERSIDAD TECNOLÓGICA DE LA MIXTECA</t>
  </si>
  <si>
    <t>UNIVERSIDAD ESTATAL DE SONORA</t>
  </si>
  <si>
    <t>UNIVERSIDAD DE CIENCIAS Y ARTES DE CHIAPAS</t>
  </si>
  <si>
    <t>UNIVERSIDAD POPULAR DE LA CHONTALPA</t>
  </si>
  <si>
    <t>UNIVERSIDAD DEL CARIBE</t>
  </si>
  <si>
    <t>UNIVERSIDAD ESTATAL DEL VALLE DE ECATEPEC</t>
  </si>
  <si>
    <t>UNIVERSIDAD DEL ISTMO</t>
  </si>
  <si>
    <t>UNIVERSIDAD DE LA SIERRA SUR</t>
  </si>
  <si>
    <t>UNIVERSIDAD DEL PAPALOAPAN</t>
  </si>
  <si>
    <t>UNIVERSIDAD DE LA SIERRA</t>
  </si>
  <si>
    <t>UNIVERSIDAD DE ORIENTE-VALLADOLID</t>
  </si>
  <si>
    <t>UNIVERSIDAD INTERSERRANA DEL EDO DE PUEBLA-CHILCHOTLA</t>
  </si>
  <si>
    <t>UNIVERSIDAD INTERSERRANA DEL EDO DE PUEBLA-AHUACATLÁN</t>
  </si>
  <si>
    <t>EL COLEGIO DE CHIHUAHUA</t>
  </si>
  <si>
    <t>EL COLEGIO DE SONORA</t>
  </si>
  <si>
    <t>UNIVERSIDAD DE LA CAÑADA</t>
  </si>
  <si>
    <t>UNIVERSIDAD DE LA SIERRA JUÁREZ</t>
  </si>
  <si>
    <t>UNIVERSIDAD ESTATAL DEL VALLE DE TOLUCA</t>
  </si>
  <si>
    <t>UNIVERSIDAD MEXIQUENSE DEL BICENTENARIO</t>
  </si>
  <si>
    <t>UI</t>
  </si>
  <si>
    <t>UNIVERSIDAD INTERCULTURAL DE CHIAPAS</t>
  </si>
  <si>
    <t>UNIVERSIDAD INTERCULTURAL DEL ESTADO DE GUERRERO</t>
  </si>
  <si>
    <t>UNIVERSIDAD INTERCULTURAL DEL ESTADO DE MÉXICO</t>
  </si>
  <si>
    <t>UNIVERSIDAD INTERCULTURAL INDÍGENA DE MICHOACÁN</t>
  </si>
  <si>
    <t>UNIVERSIDAD INTERCULTURAL DEL ESTADO DE PUEBLA</t>
  </si>
  <si>
    <t>UNIVERSIDAD INTERCULTURAL MAYA DE QUINTANA ROO</t>
  </si>
  <si>
    <t>UNIVERSIDAD INTERCULTURAL DEL ESTADO DE TABASCO</t>
  </si>
  <si>
    <t>UNIVERSIDAD INTERCULTURAL DEL ESTADO DE HIDALGO</t>
  </si>
  <si>
    <t>UNIVERSIDAD INTERCULTURAL DE SAN LUIS POTOSÍ</t>
  </si>
  <si>
    <t>El Colegio de Chihuahua</t>
  </si>
  <si>
    <t>El Colegio de Sonora</t>
  </si>
  <si>
    <t>U. del Mar</t>
  </si>
  <si>
    <t>U. Estatal de Sonora</t>
  </si>
  <si>
    <t>U. del Caribe</t>
  </si>
  <si>
    <t>U. del Istmo</t>
  </si>
  <si>
    <t>U. de la Sierra Sur</t>
  </si>
  <si>
    <t>U. del Papaloapan</t>
  </si>
  <si>
    <t>U. de la Sierra</t>
  </si>
  <si>
    <t>U. de Oriente-Valladolid</t>
  </si>
  <si>
    <t>U. de la Cañada</t>
  </si>
  <si>
    <t>U. de la Sierra Juárez</t>
  </si>
  <si>
    <t>U. Estatal del Valle de Toluca</t>
  </si>
  <si>
    <t>U. Mexiquense del Bicentenario</t>
  </si>
  <si>
    <t>U. Intc. de Chiapas</t>
  </si>
  <si>
    <t>U. Intc. Indígena de Michoacán</t>
  </si>
  <si>
    <t>U. Intc. Maya de Quintana Roo</t>
  </si>
  <si>
    <t>U. Intc. de San Luis Potosí</t>
  </si>
  <si>
    <t>U. Intc. del Edo. de Guerrero</t>
  </si>
  <si>
    <t>U. Intc. del Edo. de México</t>
  </si>
  <si>
    <t>U. Intc. del Edo. de Puebla</t>
  </si>
  <si>
    <t>U. Intc. del Edo. de Tabasco</t>
  </si>
  <si>
    <t>U. Intc. del Edo. de Hidalgo</t>
  </si>
  <si>
    <t>CÁLCULO DE LA IES POR EL CONTADOR GENERAL</t>
  </si>
  <si>
    <t>DESTINO DE LOS RECURSOS FEDERALES QUE RECIBEN UNIVERSIDADES E INSTITUCIONES DE EDUCACIÓN MEDIA SUPERIOR Y SUPERIOR</t>
  </si>
  <si>
    <t>LOS PROGRAMAS A LOS QUE SE DESTINEN LOS RECURSOS FEDERALES
(MILES DE PESOS)</t>
  </si>
  <si>
    <t>U. Tec. de la Mixteca</t>
  </si>
  <si>
    <t>UNICACH</t>
  </si>
  <si>
    <t>U. Pop. de la Chontalpa</t>
  </si>
  <si>
    <t>U. Est. del Valle de Ecatepec</t>
  </si>
  <si>
    <t>U I E de Puebla-Chilchotla</t>
  </si>
  <si>
    <t>U I E de Puebla-Ahuacatlán</t>
  </si>
  <si>
    <t>U Ciénega del E Michoacán</t>
  </si>
  <si>
    <t>UNIVERSIDAD DE LA CIÉNEGA DEL ESTADO DE MICHOACÁN DE OCAMPO</t>
  </si>
  <si>
    <t xml:space="preserve"> LA</t>
  </si>
  <si>
    <t>N° DEL PROYECTO</t>
  </si>
  <si>
    <t>ELEGIR INSTITUCIÓN EN ESTE CATÁLOGO</t>
  </si>
  <si>
    <t>TOTAL DEL TRIMESTRE</t>
  </si>
  <si>
    <r>
      <t xml:space="preserve">EL PORCENTAJE QUE SE PRESENTAN ES UN EJEMPLO, </t>
    </r>
    <r>
      <rPr>
        <b/>
        <sz val="10"/>
        <rFont val="Arial"/>
        <family val="2"/>
      </rPr>
      <t>EL CONTADOR GENERAL DE LA INSTITUCIÓN DEBE PONER LOS PORCENTAJES REALES A ESTOS RUBROS</t>
    </r>
  </si>
  <si>
    <t>Enero-Febrero</t>
  </si>
  <si>
    <t>Enero-Julio</t>
  </si>
  <si>
    <t>Enero-Diciembre</t>
  </si>
  <si>
    <t>Enero-Octubre</t>
  </si>
  <si>
    <t>Enero-Agosto</t>
  </si>
  <si>
    <t>Enero-Abril</t>
  </si>
  <si>
    <t>Enero-Mayo</t>
  </si>
  <si>
    <t>Enero-Nov.</t>
  </si>
  <si>
    <t>Acumulado
Enero-Marzo</t>
  </si>
  <si>
    <t>Acumulado
Julio a Sept.</t>
  </si>
  <si>
    <t>SUMA</t>
  </si>
  <si>
    <t>REGISTRO DE LOS RECURSOS MENSUAL A MILES DE PESOS</t>
  </si>
  <si>
    <t>FRACCIONES</t>
  </si>
  <si>
    <t>S267</t>
  </si>
  <si>
    <t>AAA</t>
  </si>
  <si>
    <t>BBB</t>
  </si>
  <si>
    <t>CRUCE</t>
  </si>
  <si>
    <t>+</t>
  </si>
  <si>
    <t>-</t>
  </si>
  <si>
    <t>=</t>
  </si>
  <si>
    <t>NO APLICA</t>
  </si>
  <si>
    <t>Acumulado al trimestre</t>
  </si>
  <si>
    <t xml:space="preserve">GRAN TOTAL A MILES DE PESOS </t>
  </si>
  <si>
    <t>Total Anual</t>
  </si>
  <si>
    <t>RECURSOS OTORGADOS DE LA DSU EN LOS PROGRAMAS AUTORIZADOS .</t>
  </si>
  <si>
    <t>MONTO TOTAL ANUAL DEL SUBSIDIO ORDINARIO, MDP</t>
  </si>
  <si>
    <t xml:space="preserve">Fracción III </t>
  </si>
  <si>
    <t>Acumulado Abril a Junio</t>
  </si>
  <si>
    <t>√ √ √</t>
  </si>
  <si>
    <t>A "Acumulado"</t>
  </si>
  <si>
    <t xml:space="preserve"> Fracción II </t>
  </si>
  <si>
    <t>UNIVERSIDAD AUTÓNOMA INTERCULTURAL DE SINALOA</t>
  </si>
  <si>
    <t>U. A. Intc. de Sinaloa</t>
  </si>
  <si>
    <t>EL COLEGIO DE MORELOS</t>
  </si>
  <si>
    <t>El Colegio de Morelos</t>
  </si>
  <si>
    <t>SUBSIDIOS FEDERALES PARA ORGANISMOS DESCENTRALIZADOS ESTATALES             U006</t>
  </si>
  <si>
    <t>PROGRAMA PARA EL DESARROLLO PROFESIONAL DOCENTE (PRODEP)           S247</t>
  </si>
  <si>
    <t>PROGRAMA FORTALECIMIENTO DE LA CALIDAD EDUCATIVA (PFCE)                       S267</t>
  </si>
  <si>
    <t xml:space="preserve">APARTADO "ÚNICO" </t>
  </si>
  <si>
    <t>REGISTRO SEMIAUTOMÁTICO DE LOS RECURSOS FEDERALES AUTORIZADOS A LA UNIVERSIDAD A MILES DE PESOS DEL EJERCICIO 2018.</t>
  </si>
  <si>
    <t>RECURSOS ENTREGADOS A LA UNIVERSIDAD DEL 1 DE ENERO AL 31 DE DICIEMBRE DEL 2018, POR SEP - DGESU - DSU.</t>
  </si>
  <si>
    <t>En términos del artículo 41, fracción II del Decreto de Presupuesto de Egresos de la Federación para el Ejercicio Fiscal 2018</t>
  </si>
  <si>
    <r>
      <t xml:space="preserve">Periodo de Enero - Marzo / </t>
    </r>
    <r>
      <rPr>
        <b/>
        <sz val="12"/>
        <rFont val="Arial"/>
        <family val="2"/>
      </rPr>
      <t>2018</t>
    </r>
  </si>
  <si>
    <r>
      <t xml:space="preserve">Periodo de Abril - Junio / </t>
    </r>
    <r>
      <rPr>
        <b/>
        <sz val="12"/>
        <rFont val="Arial"/>
        <family val="2"/>
      </rPr>
      <t>2018</t>
    </r>
  </si>
  <si>
    <r>
      <t xml:space="preserve">Periodo de Julio - Septiembre / </t>
    </r>
    <r>
      <rPr>
        <b/>
        <sz val="12"/>
        <rFont val="Arial"/>
        <family val="2"/>
      </rPr>
      <t>2018</t>
    </r>
  </si>
  <si>
    <r>
      <t xml:space="preserve">Periodo de Octubre - Diciembre / </t>
    </r>
    <r>
      <rPr>
        <b/>
        <sz val="12"/>
        <rFont val="Arial"/>
        <family val="2"/>
      </rPr>
      <t>2018</t>
    </r>
  </si>
  <si>
    <r>
      <t xml:space="preserve">Enero - Marzo </t>
    </r>
    <r>
      <rPr>
        <b/>
        <sz val="12"/>
        <rFont val="Arial"/>
        <family val="2"/>
      </rPr>
      <t>2018</t>
    </r>
  </si>
  <si>
    <r>
      <t xml:space="preserve">Abril - Junio </t>
    </r>
    <r>
      <rPr>
        <b/>
        <sz val="12"/>
        <rFont val="Arial"/>
        <family val="2"/>
      </rPr>
      <t>2018</t>
    </r>
  </si>
  <si>
    <r>
      <t xml:space="preserve">Julio - Septiembre </t>
    </r>
    <r>
      <rPr>
        <b/>
        <sz val="12"/>
        <rFont val="Arial"/>
        <family val="2"/>
      </rPr>
      <t>2018</t>
    </r>
  </si>
  <si>
    <r>
      <t xml:space="preserve">Octubre - Diciembre </t>
    </r>
    <r>
      <rPr>
        <b/>
        <sz val="12"/>
        <rFont val="Arial"/>
        <family val="2"/>
      </rPr>
      <t>2018</t>
    </r>
  </si>
  <si>
    <t>En términos del artículo 41, fracción III, del Decreto de Presupuesto de Egresos de la Federación para el Ejercicio Fiscal 2018</t>
  </si>
  <si>
    <t>Nota.-
Para la presentación del Art. 41 PEF 2018, deberán utilizar los formatos anexos, establecidos por la Secretaría de Hacienda y Crédito Público (SHCP).
Estos mismos serán recibidos en la Dirección General de Educación Superior Universitaria (DGESU), a más tardar el día 10 de los meses de abril, julio y octubre de 2018 y 10 de enero de 2019, para ser enviados a la Dirección General de Presupuesto y Recursos Financieros (DGPRF) en los primeros 15 días naturales posteriores a la conclusión de cada trimestre de 2018.</t>
  </si>
  <si>
    <t>CUARTO TRIMESTRE 2018</t>
  </si>
  <si>
    <t>ACUMULADO A DICIEMBRE 2018</t>
  </si>
  <si>
    <t>ANEXO "ÚNICO" QUE FORMA PARTE INTEGRANTE DEL CONVENIO DE APOYO FINANCIERO 2018</t>
  </si>
  <si>
    <t>ACUMULADO A SEPTIEMBRE 2018</t>
  </si>
  <si>
    <t>TERCER TRIMESTRE 2018</t>
  </si>
  <si>
    <t>SEGUNDO TRIMESTRE 2018</t>
  </si>
  <si>
    <t>ACUMULADO A JUNIO 2018</t>
  </si>
  <si>
    <t>PRIMER TRIMESTRE 2018</t>
  </si>
  <si>
    <t>ACUMULADO A MARZO 2018</t>
  </si>
  <si>
    <r>
      <t>Enero - Diciembre</t>
    </r>
    <r>
      <rPr>
        <b/>
        <sz val="16"/>
        <rFont val="Arial"/>
        <family val="2"/>
      </rPr>
      <t xml:space="preserve"> 2018.</t>
    </r>
  </si>
  <si>
    <t>PRIMER TRIMESTRE DEL 2018</t>
  </si>
  <si>
    <t>SEGUNDO TRIMESTRE DEL 2018</t>
  </si>
  <si>
    <t>CUARTO TRIMESTRE DEL 2018</t>
  </si>
  <si>
    <t xml:space="preserve">RECURSOS FEDERALES QUE SE RECIBIERON INCLUYENDO SUBSIDIOS EXTRAORDINARIOS, EN EL ARTÍCULO 41/2018 PEF DEL PRESENTE EJERCICIO, PRESENTARSE EN LAS FRACCIONES I  y  III , ASÍ MISMO EL ÓRGANO DE CONTROL INTERNO DE LA INSTITUCIÓN SERA EL RESPONSABLE DE INFORMAR AL C. RECTOR (A) QUE SEA CORRECTA LA INFORMACIÓN RELATIVA AL DESARROLLO DE ESTE PROGRAMA DE LOS FONDOS DE LOS RECURSOS ASIGNADOS PEF EN EL PRESENTE EJERCICIO. </t>
  </si>
  <si>
    <t>R/M = Recursos Federales Mensuales ( Subsidios Ordinario y Extraordinarios 2018 )</t>
  </si>
  <si>
    <t xml:space="preserve"> LA IES INICIA EL REGISTRO MENSUAL DE LAS APORTACIONES FEDERALES, CANALIZADAS POR DGESU SEP, AUTORIZADAS POR EL GOBIERNO FEDERAL EJERCICIO 2018.</t>
  </si>
  <si>
    <t>NOMBRE DEL PROYECTO 2018</t>
  </si>
  <si>
    <t>Programas PEF/2018</t>
  </si>
  <si>
    <r>
      <t xml:space="preserve">En términos del artículo </t>
    </r>
    <r>
      <rPr>
        <b/>
        <sz val="16"/>
        <rFont val="Arial"/>
        <family val="2"/>
      </rPr>
      <t>41</t>
    </r>
    <r>
      <rPr>
        <b/>
        <sz val="10"/>
        <rFont val="Arial"/>
        <family val="2"/>
      </rPr>
      <t xml:space="preserve">, fracción I del Decreto de Presupuesto de Egresos de la Federación para el Ejercicio Fiscal </t>
    </r>
    <r>
      <rPr>
        <b/>
        <sz val="16"/>
        <rFont val="Arial"/>
        <family val="2"/>
      </rPr>
      <t>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</si>
</sst>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00"/>
    <numFmt numFmtId="165" formatCode="0.0%"/>
  </numFmts>
  <fonts count="61" x14ac:knownFonts="1">
    <font>
      <sz val="10"/>
      <name val="Arial"/>
    </font>
    <font>
      <b/>
      <sz val="11"/>
      <name val="Arial"/>
      <family val="2"/>
    </font>
    <font>
      <sz val="11"/>
      <name val="Arial"/>
      <family val="2"/>
    </font>
    <font>
      <b/>
      <sz val="14"/>
      <name val="Arial"/>
      <family val="2"/>
    </font>
    <font>
      <b/>
      <sz val="10"/>
      <color indexed="9"/>
      <name val="Arial"/>
      <family val="2"/>
    </font>
    <font>
      <b/>
      <sz val="10"/>
      <name val="Arial"/>
      <family val="2"/>
    </font>
    <font>
      <sz val="10"/>
      <name val="Arial"/>
      <family val="2"/>
    </font>
    <font>
      <b/>
      <sz val="8.5"/>
      <color indexed="9"/>
      <name val="Arial"/>
      <family val="2"/>
    </font>
    <font>
      <sz val="8"/>
      <name val="Arial"/>
      <family val="2"/>
    </font>
    <font>
      <b/>
      <sz val="8"/>
      <name val="Arial"/>
      <family val="2"/>
    </font>
    <font>
      <b/>
      <sz val="8.5"/>
      <name val="Arial"/>
      <family val="2"/>
    </font>
    <font>
      <b/>
      <sz val="9"/>
      <name val="Arial"/>
      <family val="2"/>
    </font>
    <font>
      <b/>
      <sz val="5"/>
      <name val="Arial"/>
      <family val="2"/>
    </font>
    <font>
      <b/>
      <sz val="20"/>
      <color indexed="9"/>
      <name val="Arial"/>
      <family val="2"/>
    </font>
    <font>
      <b/>
      <sz val="20"/>
      <name val="Arial"/>
      <family val="2"/>
    </font>
    <font>
      <b/>
      <sz val="12"/>
      <name val="Arial"/>
      <family val="2"/>
    </font>
    <font>
      <b/>
      <sz val="11"/>
      <color theme="3"/>
      <name val="Calibri"/>
      <family val="2"/>
      <scheme val="minor"/>
    </font>
    <font>
      <sz val="8"/>
      <color theme="1"/>
      <name val="Calibri"/>
      <family val="2"/>
      <scheme val="minor"/>
    </font>
    <font>
      <sz val="8"/>
      <name val="Calibri"/>
      <family val="2"/>
      <scheme val="minor"/>
    </font>
    <font>
      <b/>
      <sz val="8"/>
      <color theme="3"/>
      <name val="Calibri"/>
      <family val="2"/>
    </font>
    <font>
      <sz val="6"/>
      <color theme="1"/>
      <name val="Calibri"/>
      <family val="2"/>
      <scheme val="minor"/>
    </font>
    <font>
      <b/>
      <sz val="10"/>
      <color theme="0"/>
      <name val="Arial"/>
      <family val="2"/>
    </font>
    <font>
      <sz val="10"/>
      <color theme="0"/>
      <name val="Arial"/>
      <family val="2"/>
    </font>
    <font>
      <b/>
      <sz val="10"/>
      <color theme="1"/>
      <name val="Arial"/>
      <family val="2"/>
    </font>
    <font>
      <sz val="11"/>
      <color theme="1"/>
      <name val="Calibri"/>
      <family val="2"/>
    </font>
    <font>
      <b/>
      <sz val="8"/>
      <color theme="3"/>
      <name val="Calibri"/>
      <family val="2"/>
      <scheme val="minor"/>
    </font>
    <font>
      <b/>
      <sz val="8"/>
      <color theme="1"/>
      <name val="Calibri"/>
      <family val="2"/>
      <scheme val="minor"/>
    </font>
    <font>
      <sz val="10"/>
      <color theme="1"/>
      <name val="Calibri"/>
      <family val="2"/>
      <scheme val="minor"/>
    </font>
    <font>
      <sz val="10"/>
      <color theme="3" tint="0.39997558519241921"/>
      <name val="Calibri"/>
      <family val="2"/>
      <scheme val="minor"/>
    </font>
    <font>
      <b/>
      <sz val="20"/>
      <color rgb="FFFF0000"/>
      <name val="Arial"/>
      <family val="2"/>
    </font>
    <font>
      <b/>
      <sz val="11"/>
      <color theme="1" tint="0.34998626667073579"/>
      <name val="Arial"/>
      <family val="2"/>
    </font>
    <font>
      <b/>
      <sz val="10"/>
      <color rgb="FFFF0000"/>
      <name val="Arial"/>
      <family val="2"/>
    </font>
    <font>
      <b/>
      <sz val="12"/>
      <color theme="1"/>
      <name val="Arial"/>
      <family val="2"/>
    </font>
    <font>
      <b/>
      <sz val="8.5"/>
      <color theme="1"/>
      <name val="Arial"/>
      <family val="2"/>
    </font>
    <font>
      <b/>
      <sz val="10"/>
      <color theme="1"/>
      <name val="Calibri"/>
      <family val="2"/>
      <scheme val="minor"/>
    </font>
    <font>
      <b/>
      <sz val="10"/>
      <color theme="3"/>
      <name val="Calibri"/>
      <family val="2"/>
      <scheme val="minor"/>
    </font>
    <font>
      <b/>
      <sz val="10"/>
      <color theme="3" tint="0.39997558519241921"/>
      <name val="Calibri"/>
      <family val="2"/>
      <scheme val="minor"/>
    </font>
    <font>
      <b/>
      <sz val="10"/>
      <name val="Calibri"/>
      <family val="2"/>
      <scheme val="minor"/>
    </font>
    <font>
      <b/>
      <sz val="10"/>
      <color rgb="FFFF0000"/>
      <name val="Calibri"/>
      <family val="2"/>
      <scheme val="minor"/>
    </font>
    <font>
      <b/>
      <sz val="8"/>
      <color rgb="FFFF0000"/>
      <name val="Calibri"/>
      <family val="2"/>
      <scheme val="minor"/>
    </font>
    <font>
      <sz val="10"/>
      <name val="Arial"/>
      <family val="2"/>
    </font>
    <font>
      <sz val="10"/>
      <name val="Calibri"/>
      <family val="2"/>
      <scheme val="minor"/>
    </font>
    <font>
      <sz val="9"/>
      <name val="Calibri"/>
      <family val="2"/>
      <scheme val="minor"/>
    </font>
    <font>
      <sz val="9"/>
      <color theme="1"/>
      <name val="Calibri"/>
      <family val="2"/>
      <scheme val="minor"/>
    </font>
    <font>
      <sz val="9"/>
      <color rgb="FFFF0000"/>
      <name val="Calibri"/>
      <family val="2"/>
      <scheme val="minor"/>
    </font>
    <font>
      <b/>
      <sz val="12"/>
      <color theme="1"/>
      <name val="Calibri"/>
      <family val="2"/>
      <scheme val="minor"/>
    </font>
    <font>
      <b/>
      <sz val="16"/>
      <name val="Calibri"/>
      <family val="2"/>
      <scheme val="minor"/>
    </font>
    <font>
      <b/>
      <sz val="18"/>
      <name val="Calibri"/>
      <family val="2"/>
      <scheme val="minor"/>
    </font>
    <font>
      <b/>
      <sz val="9"/>
      <name val="Calibri"/>
      <family val="2"/>
      <scheme val="minor"/>
    </font>
    <font>
      <b/>
      <sz val="8"/>
      <name val="Calibri"/>
      <family val="2"/>
      <scheme val="minor"/>
    </font>
    <font>
      <b/>
      <sz val="10"/>
      <color theme="0"/>
      <name val="Calibri"/>
      <family val="2"/>
      <scheme val="minor"/>
    </font>
    <font>
      <b/>
      <sz val="8"/>
      <color theme="8" tint="-0.249977111117893"/>
      <name val="Calibri"/>
      <family val="2"/>
      <scheme val="minor"/>
    </font>
    <font>
      <b/>
      <sz val="8"/>
      <color theme="3" tint="0.39997558519241921"/>
      <name val="Calibri"/>
      <family val="2"/>
      <scheme val="minor"/>
    </font>
    <font>
      <sz val="8"/>
      <color theme="3" tint="0.39997558519241921"/>
      <name val="Calibri"/>
      <family val="2"/>
      <scheme val="minor"/>
    </font>
    <font>
      <b/>
      <sz val="10"/>
      <color theme="3" tint="-0.249977111117893"/>
      <name val="Calibri"/>
      <family val="2"/>
      <scheme val="minor"/>
    </font>
    <font>
      <sz val="10"/>
      <name val="Arial"/>
      <family val="2"/>
    </font>
    <font>
      <sz val="7.8"/>
      <color theme="1"/>
      <name val="Calibri"/>
      <family val="2"/>
      <scheme val="minor"/>
    </font>
    <font>
      <sz val="7.9"/>
      <color theme="1"/>
      <name val="Calibri"/>
      <family val="2"/>
      <scheme val="minor"/>
    </font>
    <font>
      <b/>
      <sz val="72"/>
      <name val="Arial"/>
      <family val="2"/>
    </font>
    <font>
      <b/>
      <sz val="16"/>
      <name val="Arial"/>
      <family val="2"/>
    </font>
    <font>
      <b/>
      <sz val="22"/>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1" tint="0.499984740745262"/>
        <bgColor indexed="64"/>
      </patternFill>
    </fill>
  </fills>
  <borders count="80">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xf numFmtId="0" fontId="6" fillId="0" borderId="0"/>
    <xf numFmtId="9" fontId="40" fillId="0" borderId="0" applyFont="0" applyFill="0" applyBorder="0" applyAlignment="0" applyProtection="0"/>
    <xf numFmtId="43" fontId="55" fillId="0" borderId="0" applyFont="0" applyFill="0" applyBorder="0" applyAlignment="0" applyProtection="0"/>
  </cellStyleXfs>
  <cellXfs count="554">
    <xf numFmtId="0" fontId="0" fillId="0" borderId="0" xfId="0"/>
    <xf numFmtId="0" fontId="0" fillId="0" borderId="0" xfId="0" applyAlignment="1"/>
    <xf numFmtId="0" fontId="0" fillId="0" borderId="0" xfId="0" applyBorder="1"/>
    <xf numFmtId="4" fontId="0" fillId="0" borderId="0" xfId="0" applyNumberFormat="1"/>
    <xf numFmtId="0" fontId="8" fillId="0" borderId="0" xfId="0" applyFont="1"/>
    <xf numFmtId="0" fontId="18" fillId="0" borderId="0" xfId="1" applyFont="1" applyBorder="1" applyAlignment="1">
      <alignment horizontal="right" vertical="center"/>
    </xf>
    <xf numFmtId="0" fontId="17" fillId="0" borderId="0" xfId="0" applyFont="1"/>
    <xf numFmtId="0" fontId="16" fillId="0" borderId="0" xfId="0" applyFont="1"/>
    <xf numFmtId="4" fontId="16" fillId="0" borderId="0" xfId="0" applyNumberFormat="1" applyFont="1"/>
    <xf numFmtId="4" fontId="8" fillId="0" borderId="0" xfId="0" applyNumberFormat="1" applyFont="1"/>
    <xf numFmtId="0" fontId="6" fillId="0" borderId="0" xfId="0" applyFont="1"/>
    <xf numFmtId="3" fontId="6" fillId="0" borderId="4" xfId="0" applyNumberFormat="1" applyFont="1" applyBorder="1"/>
    <xf numFmtId="4" fontId="8" fillId="0" borderId="0" xfId="0" applyNumberFormat="1" applyFont="1" applyAlignment="1">
      <alignment horizontal="center"/>
    </xf>
    <xf numFmtId="0" fontId="8" fillId="0" borderId="0" xfId="0" applyFont="1" applyBorder="1"/>
    <xf numFmtId="4" fontId="19" fillId="0" borderId="0" xfId="0" applyNumberFormat="1" applyFont="1"/>
    <xf numFmtId="0" fontId="0" fillId="0" borderId="8" xfId="0" applyBorder="1"/>
    <xf numFmtId="0" fontId="0" fillId="0" borderId="1" xfId="0" applyBorder="1"/>
    <xf numFmtId="0" fontId="0" fillId="0" borderId="2" xfId="0" applyBorder="1"/>
    <xf numFmtId="0" fontId="0" fillId="0" borderId="3" xfId="0" applyBorder="1"/>
    <xf numFmtId="0" fontId="0" fillId="0" borderId="9" xfId="0" applyBorder="1"/>
    <xf numFmtId="0" fontId="0" fillId="0" borderId="10" xfId="0" applyBorder="1"/>
    <xf numFmtId="0" fontId="0" fillId="0" borderId="4" xfId="0" applyBorder="1"/>
    <xf numFmtId="4" fontId="17" fillId="0" borderId="0" xfId="1" applyNumberFormat="1" applyFont="1" applyBorder="1" applyAlignment="1">
      <alignment horizontal="center"/>
    </xf>
    <xf numFmtId="0" fontId="0" fillId="0" borderId="5" xfId="0" applyBorder="1"/>
    <xf numFmtId="0" fontId="3" fillId="0" borderId="0" xfId="0" applyFont="1" applyFill="1" applyAlignment="1">
      <alignment vertical="center"/>
    </xf>
    <xf numFmtId="0" fontId="21" fillId="4" borderId="0" xfId="0" applyFont="1" applyFill="1" applyBorder="1" applyAlignment="1">
      <alignment horizontal="center" vertical="center" wrapText="1"/>
    </xf>
    <xf numFmtId="0" fontId="22" fillId="4" borderId="0" xfId="0" applyFont="1" applyFill="1"/>
    <xf numFmtId="0" fontId="4" fillId="4" borderId="0" xfId="0" applyFont="1" applyFill="1" applyBorder="1" applyAlignment="1">
      <alignment horizontal="center" vertical="center" wrapText="1"/>
    </xf>
    <xf numFmtId="0" fontId="0" fillId="4" borderId="0" xfId="0" applyFill="1"/>
    <xf numFmtId="0" fontId="13" fillId="4" borderId="0" xfId="0" applyFont="1" applyFill="1" applyBorder="1" applyAlignment="1">
      <alignment vertical="center" wrapText="1"/>
    </xf>
    <xf numFmtId="4" fontId="17" fillId="0" borderId="0" xfId="1" applyNumberFormat="1" applyFont="1" applyBorder="1" applyAlignment="1">
      <alignment horizontal="right" vertical="center"/>
    </xf>
    <xf numFmtId="0" fontId="0" fillId="0" borderId="15" xfId="0" applyBorder="1"/>
    <xf numFmtId="0" fontId="6" fillId="0" borderId="0" xfId="0" applyFont="1" applyBorder="1"/>
    <xf numFmtId="4" fontId="0" fillId="0" borderId="0" xfId="0" applyNumberFormat="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9" fillId="0" borderId="9" xfId="0" applyFont="1" applyBorder="1" applyAlignment="1">
      <alignment horizontal="center" wrapText="1"/>
    </xf>
    <xf numFmtId="0" fontId="21" fillId="5" borderId="7" xfId="0" applyFont="1" applyFill="1" applyBorder="1" applyAlignment="1">
      <alignment horizontal="center" vertical="center"/>
    </xf>
    <xf numFmtId="0" fontId="13" fillId="2" borderId="0" xfId="0" applyFont="1" applyFill="1" applyBorder="1" applyAlignment="1">
      <alignment vertical="center" wrapText="1"/>
    </xf>
    <xf numFmtId="0" fontId="13" fillId="2" borderId="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0" fillId="8" borderId="0" xfId="0" applyFill="1"/>
    <xf numFmtId="0" fontId="17" fillId="8" borderId="0" xfId="0" applyFont="1" applyFill="1"/>
    <xf numFmtId="0" fontId="17" fillId="0" borderId="32" xfId="1" applyFont="1" applyBorder="1" applyAlignment="1">
      <alignment horizontal="right"/>
    </xf>
    <xf numFmtId="0" fontId="17" fillId="0" borderId="33" xfId="1" applyFont="1" applyBorder="1" applyAlignment="1">
      <alignment horizontal="right"/>
    </xf>
    <xf numFmtId="0" fontId="17" fillId="0" borderId="32" xfId="1" applyFont="1" applyBorder="1" applyAlignment="1">
      <alignment horizontal="left"/>
    </xf>
    <xf numFmtId="0" fontId="17" fillId="0" borderId="33" xfId="1" applyFont="1" applyBorder="1" applyAlignment="1">
      <alignment horizontal="left"/>
    </xf>
    <xf numFmtId="3" fontId="20" fillId="0" borderId="11" xfId="1" applyNumberFormat="1" applyFont="1" applyBorder="1" applyAlignment="1">
      <alignment horizontal="center" vertical="center"/>
    </xf>
    <xf numFmtId="0" fontId="27" fillId="0" borderId="0" xfId="0" applyFont="1"/>
    <xf numFmtId="4" fontId="28" fillId="0" borderId="0" xfId="0" applyNumberFormat="1" applyFont="1"/>
    <xf numFmtId="0" fontId="28" fillId="0" borderId="0" xfId="0" applyFont="1"/>
    <xf numFmtId="4" fontId="28" fillId="0" borderId="0" xfId="0" applyNumberFormat="1" applyFont="1" applyAlignment="1">
      <alignment horizontal="right" vertical="center"/>
    </xf>
    <xf numFmtId="0" fontId="6" fillId="0" borderId="0" xfId="0" applyFont="1" applyAlignment="1">
      <alignment vertical="justify"/>
    </xf>
    <xf numFmtId="0" fontId="8" fillId="0" borderId="0" xfId="0" applyFont="1" applyBorder="1" applyAlignment="1"/>
    <xf numFmtId="0" fontId="6" fillId="0" borderId="0" xfId="0" applyFont="1" applyBorder="1" applyAlignment="1"/>
    <xf numFmtId="3" fontId="6" fillId="0" borderId="0" xfId="0" applyNumberFormat="1" applyFont="1" applyBorder="1" applyAlignment="1"/>
    <xf numFmtId="0" fontId="6" fillId="0" borderId="10" xfId="0" applyFont="1" applyBorder="1"/>
    <xf numFmtId="0" fontId="6" fillId="0" borderId="4" xfId="0" applyFont="1" applyBorder="1" applyAlignment="1">
      <alignment vertical="top"/>
    </xf>
    <xf numFmtId="0" fontId="6" fillId="0" borderId="4" xfId="0" applyFont="1" applyBorder="1"/>
    <xf numFmtId="3" fontId="6" fillId="0" borderId="5" xfId="0" applyNumberFormat="1" applyFont="1" applyBorder="1"/>
    <xf numFmtId="3" fontId="0" fillId="0" borderId="0" xfId="0" applyNumberFormat="1"/>
    <xf numFmtId="3" fontId="0" fillId="0" borderId="4" xfId="0" applyNumberFormat="1" applyBorder="1"/>
    <xf numFmtId="0" fontId="17" fillId="8" borderId="43" xfId="0" applyFont="1" applyFill="1" applyBorder="1"/>
    <xf numFmtId="0" fontId="0" fillId="8" borderId="43" xfId="0" applyFill="1" applyBorder="1"/>
    <xf numFmtId="0" fontId="17" fillId="8" borderId="0" xfId="0" applyFont="1" applyFill="1" applyBorder="1" applyAlignment="1">
      <alignment horizontal="center"/>
    </xf>
    <xf numFmtId="0" fontId="5" fillId="8" borderId="0" xfId="0" applyFont="1" applyFill="1" applyBorder="1" applyAlignment="1">
      <alignment horizontal="left"/>
    </xf>
    <xf numFmtId="0" fontId="6" fillId="0" borderId="7" xfId="0" applyFont="1" applyBorder="1" applyAlignment="1">
      <alignment horizontal="center"/>
    </xf>
    <xf numFmtId="4" fontId="0" fillId="0" borderId="16" xfId="0" applyNumberFormat="1" applyBorder="1"/>
    <xf numFmtId="4" fontId="0" fillId="0" borderId="6" xfId="0" applyNumberFormat="1" applyBorder="1" applyAlignment="1">
      <alignment horizontal="right"/>
    </xf>
    <xf numFmtId="4" fontId="0" fillId="0" borderId="17" xfId="0" applyNumberFormat="1" applyBorder="1"/>
    <xf numFmtId="4" fontId="6" fillId="0" borderId="16" xfId="0" applyNumberFormat="1" applyFont="1" applyBorder="1"/>
    <xf numFmtId="10" fontId="0" fillId="0" borderId="0" xfId="0" applyNumberFormat="1" applyAlignment="1">
      <alignment horizontal="center"/>
    </xf>
    <xf numFmtId="0" fontId="3" fillId="0" borderId="11" xfId="0" applyFont="1" applyFill="1" applyBorder="1" applyAlignment="1">
      <alignment vertical="center"/>
    </xf>
    <xf numFmtId="4" fontId="6" fillId="0" borderId="0" xfId="0" applyNumberFormat="1" applyFont="1"/>
    <xf numFmtId="0" fontId="3" fillId="0" borderId="43" xfId="0" applyFont="1" applyFill="1" applyBorder="1" applyAlignment="1">
      <alignment vertical="center"/>
    </xf>
    <xf numFmtId="0" fontId="0" fillId="9" borderId="0" xfId="0" applyFill="1"/>
    <xf numFmtId="0" fontId="0" fillId="9" borderId="0" xfId="0" applyFill="1" applyBorder="1"/>
    <xf numFmtId="0" fontId="1" fillId="9" borderId="0" xfId="0" applyFont="1" applyFill="1" applyAlignment="1">
      <alignment vertical="center" wrapText="1"/>
    </xf>
    <xf numFmtId="0" fontId="2" fillId="9" borderId="0" xfId="0" applyFont="1" applyFill="1" applyAlignment="1">
      <alignment horizontal="left" vertical="center" wrapText="1"/>
    </xf>
    <xf numFmtId="0" fontId="2" fillId="9" borderId="0" xfId="0" applyFont="1" applyFill="1" applyAlignment="1">
      <alignment vertical="center"/>
    </xf>
    <xf numFmtId="3" fontId="20" fillId="0" borderId="11" xfId="1" applyNumberFormat="1" applyFont="1" applyBorder="1" applyAlignment="1">
      <alignment horizontal="center" vertical="center" wrapText="1"/>
    </xf>
    <xf numFmtId="4" fontId="17" fillId="0" borderId="0" xfId="1" applyNumberFormat="1" applyFont="1" applyBorder="1" applyAlignment="1"/>
    <xf numFmtId="0" fontId="0" fillId="0" borderId="0" xfId="0" applyFill="1" applyBorder="1"/>
    <xf numFmtId="0" fontId="0" fillId="0" borderId="15" xfId="0" applyFill="1" applyBorder="1"/>
    <xf numFmtId="0" fontId="6" fillId="0" borderId="15" xfId="0" applyFont="1" applyBorder="1" applyAlignment="1">
      <alignment horizontal="center"/>
    </xf>
    <xf numFmtId="0" fontId="41" fillId="0" borderId="7" xfId="0" applyFont="1" applyFill="1" applyBorder="1" applyAlignment="1">
      <alignment horizontal="left" vertical="center"/>
    </xf>
    <xf numFmtId="0" fontId="41" fillId="0" borderId="7" xfId="0" applyFont="1" applyFill="1" applyBorder="1" applyAlignment="1">
      <alignment horizontal="left" vertical="center" shrinkToFit="1"/>
    </xf>
    <xf numFmtId="0" fontId="41" fillId="0" borderId="7" xfId="0" quotePrefix="1" applyFont="1" applyFill="1" applyBorder="1" applyAlignment="1">
      <alignment horizontal="left" vertical="center" shrinkToFit="1"/>
    </xf>
    <xf numFmtId="4" fontId="41" fillId="0" borderId="7" xfId="0" quotePrefix="1" applyNumberFormat="1" applyFont="1" applyFill="1" applyBorder="1" applyAlignment="1">
      <alignment horizontal="left" vertical="center" shrinkToFit="1"/>
    </xf>
    <xf numFmtId="165" fontId="0" fillId="0" borderId="0" xfId="2" applyNumberFormat="1" applyFont="1" applyAlignment="1">
      <alignment horizontal="center"/>
    </xf>
    <xf numFmtId="0" fontId="5" fillId="0" borderId="0" xfId="0" applyFont="1" applyAlignment="1">
      <alignment vertical="center" wrapText="1"/>
    </xf>
    <xf numFmtId="0" fontId="0" fillId="0" borderId="0" xfId="0" applyAlignment="1">
      <alignment vertical="center"/>
    </xf>
    <xf numFmtId="4" fontId="26" fillId="0" borderId="0" xfId="1" quotePrefix="1" applyNumberFormat="1" applyFont="1" applyBorder="1" applyAlignment="1">
      <alignment horizontal="right"/>
    </xf>
    <xf numFmtId="0" fontId="0" fillId="0" borderId="0" xfId="0" applyFill="1"/>
    <xf numFmtId="0" fontId="6" fillId="0" borderId="0" xfId="0" quotePrefix="1" applyFont="1" applyFill="1" applyAlignment="1">
      <alignment horizontal="left"/>
    </xf>
    <xf numFmtId="0" fontId="6" fillId="0" borderId="0" xfId="0" applyFont="1" applyFill="1"/>
    <xf numFmtId="4" fontId="0" fillId="0" borderId="0" xfId="0" applyNumberFormat="1" applyBorder="1"/>
    <xf numFmtId="4" fontId="0" fillId="0" borderId="11" xfId="0" applyNumberFormat="1" applyBorder="1"/>
    <xf numFmtId="0" fontId="33" fillId="4" borderId="22" xfId="0" applyFont="1" applyFill="1" applyBorder="1" applyAlignment="1">
      <alignment vertical="center" wrapText="1"/>
    </xf>
    <xf numFmtId="0" fontId="7" fillId="4" borderId="22" xfId="0" applyFont="1" applyFill="1" applyBorder="1" applyAlignment="1">
      <alignment horizontal="center" vertical="center" wrapText="1"/>
    </xf>
    <xf numFmtId="0" fontId="5" fillId="4" borderId="7" xfId="0" applyFont="1" applyFill="1" applyBorder="1" applyAlignment="1">
      <alignment horizontal="center" vertical="center"/>
    </xf>
    <xf numFmtId="0" fontId="10" fillId="4" borderId="28" xfId="0" applyFont="1" applyFill="1" applyBorder="1" applyAlignment="1">
      <alignment vertical="center"/>
    </xf>
    <xf numFmtId="0" fontId="23" fillId="4" borderId="7" xfId="0" applyFont="1" applyFill="1" applyBorder="1" applyAlignment="1">
      <alignment horizontal="center" vertical="center"/>
    </xf>
    <xf numFmtId="0" fontId="23" fillId="4" borderId="14" xfId="0" applyFont="1" applyFill="1" applyBorder="1" applyAlignment="1">
      <alignment horizontal="center" vertical="center"/>
    </xf>
    <xf numFmtId="0" fontId="7" fillId="4" borderId="16" xfId="0" applyFont="1" applyFill="1" applyBorder="1" applyAlignment="1">
      <alignment horizontal="center" vertical="center"/>
    </xf>
    <xf numFmtId="0" fontId="0" fillId="4" borderId="11" xfId="0" applyFill="1" applyBorder="1"/>
    <xf numFmtId="0" fontId="0" fillId="4" borderId="26" xfId="0" applyFill="1" applyBorder="1"/>
    <xf numFmtId="0" fontId="0" fillId="4" borderId="12" xfId="0" applyFill="1" applyBorder="1"/>
    <xf numFmtId="0" fontId="0" fillId="4" borderId="27" xfId="0" applyFill="1" applyBorder="1"/>
    <xf numFmtId="0" fontId="0" fillId="4" borderId="16" xfId="0" applyFill="1" applyBorder="1"/>
    <xf numFmtId="0" fontId="0" fillId="4" borderId="15" xfId="0" applyFill="1" applyBorder="1"/>
    <xf numFmtId="0" fontId="0" fillId="4" borderId="28" xfId="0" applyFill="1" applyBorder="1"/>
    <xf numFmtId="0" fontId="5" fillId="4" borderId="15" xfId="0" applyFont="1" applyFill="1" applyBorder="1" applyAlignment="1">
      <alignment horizontal="center"/>
    </xf>
    <xf numFmtId="4" fontId="34" fillId="4" borderId="15" xfId="0" applyNumberFormat="1" applyFont="1" applyFill="1" applyBorder="1"/>
    <xf numFmtId="4" fontId="34" fillId="4" borderId="0" xfId="0" applyNumberFormat="1" applyFont="1" applyFill="1" applyBorder="1"/>
    <xf numFmtId="4" fontId="34" fillId="4" borderId="28" xfId="0" applyNumberFormat="1" applyFont="1" applyFill="1" applyBorder="1"/>
    <xf numFmtId="0" fontId="17" fillId="4" borderId="28" xfId="0" applyFont="1" applyFill="1" applyBorder="1"/>
    <xf numFmtId="4" fontId="26" fillId="4" borderId="16" xfId="0" applyNumberFormat="1" applyFont="1" applyFill="1" applyBorder="1"/>
    <xf numFmtId="0" fontId="35" fillId="4" borderId="13" xfId="0" applyFont="1" applyFill="1" applyBorder="1"/>
    <xf numFmtId="4" fontId="35" fillId="4" borderId="13" xfId="0" applyNumberFormat="1" applyFont="1" applyFill="1" applyBorder="1"/>
    <xf numFmtId="4" fontId="35" fillId="4" borderId="43" xfId="0" applyNumberFormat="1" applyFont="1" applyFill="1" applyBorder="1"/>
    <xf numFmtId="4" fontId="35" fillId="4" borderId="45" xfId="0" applyNumberFormat="1" applyFont="1" applyFill="1" applyBorder="1"/>
    <xf numFmtId="0" fontId="25" fillId="4" borderId="28" xfId="0" applyFont="1" applyFill="1" applyBorder="1"/>
    <xf numFmtId="4" fontId="25" fillId="4" borderId="16" xfId="0" applyNumberFormat="1" applyFont="1" applyFill="1" applyBorder="1"/>
    <xf numFmtId="0" fontId="35" fillId="4" borderId="26" xfId="0" applyFont="1" applyFill="1" applyBorder="1"/>
    <xf numFmtId="4" fontId="35" fillId="4" borderId="12" xfId="0" applyNumberFormat="1" applyFont="1" applyFill="1" applyBorder="1"/>
    <xf numFmtId="4" fontId="35" fillId="4" borderId="27" xfId="0" applyNumberFormat="1" applyFont="1" applyFill="1" applyBorder="1"/>
    <xf numFmtId="4" fontId="35" fillId="4" borderId="26" xfId="0" applyNumberFormat="1" applyFont="1" applyFill="1" applyBorder="1"/>
    <xf numFmtId="4" fontId="25" fillId="4" borderId="56" xfId="0" applyNumberFormat="1" applyFont="1" applyFill="1" applyBorder="1"/>
    <xf numFmtId="4" fontId="26" fillId="4" borderId="56" xfId="0" applyNumberFormat="1" applyFont="1" applyFill="1" applyBorder="1"/>
    <xf numFmtId="4" fontId="36" fillId="4" borderId="43" xfId="0" applyNumberFormat="1" applyFont="1" applyFill="1" applyBorder="1"/>
    <xf numFmtId="4" fontId="36" fillId="4" borderId="45" xfId="0" applyNumberFormat="1" applyFont="1" applyFill="1" applyBorder="1"/>
    <xf numFmtId="0" fontId="27" fillId="4" borderId="26" xfId="0" applyFont="1" applyFill="1" applyBorder="1"/>
    <xf numFmtId="0" fontId="27" fillId="4" borderId="12" xfId="0" applyFont="1" applyFill="1" applyBorder="1"/>
    <xf numFmtId="0" fontId="27" fillId="4" borderId="27" xfId="0" applyFont="1" applyFill="1" applyBorder="1"/>
    <xf numFmtId="0" fontId="17" fillId="4" borderId="16" xfId="0" applyFont="1" applyFill="1" applyBorder="1"/>
    <xf numFmtId="0" fontId="17" fillId="4" borderId="56" xfId="0" applyFont="1" applyFill="1" applyBorder="1"/>
    <xf numFmtId="0" fontId="0" fillId="4" borderId="9" xfId="0" applyFill="1" applyBorder="1"/>
    <xf numFmtId="0" fontId="0" fillId="4" borderId="0" xfId="0" applyFill="1" applyBorder="1"/>
    <xf numFmtId="0" fontId="17" fillId="4" borderId="0" xfId="0" applyFont="1" applyFill="1" applyBorder="1"/>
    <xf numFmtId="0" fontId="17" fillId="4" borderId="12" xfId="0" applyFont="1" applyFill="1" applyBorder="1"/>
    <xf numFmtId="0" fontId="17" fillId="4" borderId="68" xfId="0" applyFont="1" applyFill="1" applyBorder="1"/>
    <xf numFmtId="0" fontId="17" fillId="4" borderId="3" xfId="0" applyFont="1" applyFill="1" applyBorder="1"/>
    <xf numFmtId="4" fontId="34" fillId="4" borderId="6" xfId="0" applyNumberFormat="1" applyFont="1" applyFill="1" applyBorder="1"/>
    <xf numFmtId="0" fontId="27" fillId="4" borderId="0" xfId="0" applyFont="1" applyFill="1" applyBorder="1"/>
    <xf numFmtId="4" fontId="27" fillId="4" borderId="0" xfId="0" applyNumberFormat="1" applyFont="1" applyFill="1" applyBorder="1"/>
    <xf numFmtId="4" fontId="17" fillId="4" borderId="0" xfId="0" applyNumberFormat="1" applyFont="1" applyFill="1" applyBorder="1"/>
    <xf numFmtId="164" fontId="27" fillId="4" borderId="0" xfId="0" applyNumberFormat="1" applyFont="1" applyFill="1" applyBorder="1"/>
    <xf numFmtId="4" fontId="27" fillId="4" borderId="0" xfId="0" applyNumberFormat="1" applyFont="1" applyFill="1" applyBorder="1" applyAlignment="1">
      <alignment horizontal="center" vertical="center"/>
    </xf>
    <xf numFmtId="4" fontId="17" fillId="4" borderId="0" xfId="0" applyNumberFormat="1" applyFont="1" applyFill="1" applyBorder="1" applyAlignment="1">
      <alignment horizontal="center" vertical="center"/>
    </xf>
    <xf numFmtId="4" fontId="17" fillId="4" borderId="3" xfId="0" applyNumberFormat="1" applyFont="1" applyFill="1" applyBorder="1"/>
    <xf numFmtId="4" fontId="38" fillId="4" borderId="0" xfId="0" applyNumberFormat="1" applyFont="1" applyFill="1" applyBorder="1"/>
    <xf numFmtId="4" fontId="39" fillId="4" borderId="0" xfId="0" applyNumberFormat="1" applyFont="1" applyFill="1" applyBorder="1"/>
    <xf numFmtId="0" fontId="0" fillId="4" borderId="10" xfId="0" applyFill="1" applyBorder="1"/>
    <xf numFmtId="0" fontId="0" fillId="4" borderId="4" xfId="0" applyFill="1" applyBorder="1"/>
    <xf numFmtId="0" fontId="17" fillId="4" borderId="4" xfId="0" applyFont="1" applyFill="1" applyBorder="1"/>
    <xf numFmtId="0" fontId="17" fillId="4" borderId="5" xfId="0" applyFont="1" applyFill="1" applyBorder="1"/>
    <xf numFmtId="0" fontId="11" fillId="4" borderId="24" xfId="0" applyFont="1" applyFill="1" applyBorder="1" applyAlignment="1">
      <alignment vertical="center" wrapText="1"/>
    </xf>
    <xf numFmtId="0" fontId="11" fillId="4" borderId="24"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0" fillId="4" borderId="69" xfId="0" applyFill="1" applyBorder="1"/>
    <xf numFmtId="0" fontId="0" fillId="4" borderId="29" xfId="0" applyFill="1" applyBorder="1"/>
    <xf numFmtId="0" fontId="17" fillId="4" borderId="15" xfId="0" applyFont="1" applyFill="1" applyBorder="1"/>
    <xf numFmtId="0" fontId="6" fillId="4" borderId="28" xfId="0" applyFont="1" applyFill="1" applyBorder="1"/>
    <xf numFmtId="0" fontId="0" fillId="4" borderId="3" xfId="0" applyFill="1" applyBorder="1"/>
    <xf numFmtId="0" fontId="17" fillId="4" borderId="2" xfId="0" applyFont="1" applyFill="1" applyBorder="1"/>
    <xf numFmtId="0" fontId="42" fillId="4" borderId="0" xfId="0" applyFont="1" applyFill="1" applyBorder="1"/>
    <xf numFmtId="4" fontId="42" fillId="4" borderId="6" xfId="0" applyNumberFormat="1" applyFont="1" applyFill="1" applyBorder="1"/>
    <xf numFmtId="0" fontId="43" fillId="4" borderId="0" xfId="0" applyFont="1" applyFill="1" applyBorder="1"/>
    <xf numFmtId="4" fontId="42" fillId="4" borderId="44" xfId="0" applyNumberFormat="1" applyFont="1" applyFill="1" applyBorder="1"/>
    <xf numFmtId="0" fontId="42" fillId="4" borderId="3" xfId="0" applyFont="1" applyFill="1" applyBorder="1"/>
    <xf numFmtId="0" fontId="8" fillId="4" borderId="9" xfId="0" applyFont="1" applyFill="1" applyBorder="1"/>
    <xf numFmtId="0" fontId="44" fillId="4" borderId="0" xfId="0" applyFont="1" applyFill="1" applyBorder="1"/>
    <xf numFmtId="4" fontId="44" fillId="4" borderId="0" xfId="0" applyNumberFormat="1" applyFont="1" applyFill="1" applyBorder="1"/>
    <xf numFmtId="4" fontId="44" fillId="4" borderId="3" xfId="0" applyNumberFormat="1" applyFont="1" applyFill="1" applyBorder="1"/>
    <xf numFmtId="0" fontId="3" fillId="4" borderId="16" xfId="0" applyFont="1" applyFill="1" applyBorder="1" applyAlignment="1"/>
    <xf numFmtId="0" fontId="5" fillId="4" borderId="16" xfId="0" applyFont="1" applyFill="1" applyBorder="1" applyAlignment="1"/>
    <xf numFmtId="0" fontId="0" fillId="0" borderId="9" xfId="0" applyFill="1" applyBorder="1"/>
    <xf numFmtId="0" fontId="0" fillId="0" borderId="3" xfId="0" applyFill="1" applyBorder="1"/>
    <xf numFmtId="0" fontId="0" fillId="0" borderId="10" xfId="0" applyFill="1" applyBorder="1"/>
    <xf numFmtId="0" fontId="0" fillId="0" borderId="4" xfId="0" applyFill="1" applyBorder="1"/>
    <xf numFmtId="0" fontId="0" fillId="0" borderId="5" xfId="0" applyFill="1" applyBorder="1"/>
    <xf numFmtId="0" fontId="5" fillId="4" borderId="7" xfId="0" quotePrefix="1" applyFont="1" applyFill="1" applyBorder="1" applyAlignment="1">
      <alignment horizontal="center" vertical="center"/>
    </xf>
    <xf numFmtId="0" fontId="5" fillId="4" borderId="25" xfId="0" quotePrefix="1" applyFont="1" applyFill="1" applyBorder="1" applyAlignment="1">
      <alignment horizontal="center" vertical="center"/>
    </xf>
    <xf numFmtId="0" fontId="5" fillId="4" borderId="7" xfId="0" quotePrefix="1" applyFont="1" applyFill="1" applyBorder="1" applyAlignment="1">
      <alignment horizontal="left" vertical="center"/>
    </xf>
    <xf numFmtId="0" fontId="23" fillId="3" borderId="11" xfId="0" quotePrefix="1" applyFont="1" applyFill="1" applyBorder="1" applyAlignment="1">
      <alignment horizontal="center" vertical="center" wrapText="1"/>
    </xf>
    <xf numFmtId="4" fontId="17" fillId="0" borderId="8" xfId="1" applyNumberFormat="1" applyFont="1" applyFill="1" applyBorder="1"/>
    <xf numFmtId="4" fontId="17" fillId="0" borderId="22" xfId="1" applyNumberFormat="1" applyFont="1" applyFill="1" applyBorder="1"/>
    <xf numFmtId="4" fontId="17" fillId="0" borderId="9" xfId="1" applyNumberFormat="1" applyFont="1" applyFill="1" applyBorder="1"/>
    <xf numFmtId="4" fontId="17" fillId="0" borderId="16" xfId="1" applyNumberFormat="1" applyFont="1" applyFill="1" applyBorder="1"/>
    <xf numFmtId="4" fontId="17" fillId="0" borderId="23" xfId="1" applyNumberFormat="1" applyFont="1" applyFill="1" applyBorder="1"/>
    <xf numFmtId="0" fontId="41" fillId="0" borderId="0" xfId="0" applyFont="1"/>
    <xf numFmtId="4" fontId="18" fillId="0" borderId="9" xfId="1" applyNumberFormat="1" applyFont="1" applyFill="1" applyBorder="1"/>
    <xf numFmtId="4" fontId="18" fillId="0" borderId="16" xfId="1" applyNumberFormat="1" applyFont="1" applyFill="1" applyBorder="1"/>
    <xf numFmtId="0" fontId="41" fillId="0" borderId="34" xfId="1" applyFont="1" applyBorder="1"/>
    <xf numFmtId="4" fontId="18" fillId="0" borderId="10" xfId="1" applyNumberFormat="1" applyFont="1" applyFill="1" applyBorder="1"/>
    <xf numFmtId="4" fontId="18" fillId="0" borderId="23" xfId="1" applyNumberFormat="1" applyFont="1" applyFill="1" applyBorder="1"/>
    <xf numFmtId="0" fontId="41" fillId="0" borderId="34" xfId="1" applyFont="1" applyBorder="1" applyAlignment="1">
      <alignment horizontal="left"/>
    </xf>
    <xf numFmtId="0" fontId="41" fillId="0" borderId="0" xfId="1" applyFont="1" applyBorder="1"/>
    <xf numFmtId="4" fontId="18" fillId="0" borderId="0" xfId="1" applyNumberFormat="1" applyFont="1" applyBorder="1" applyAlignment="1">
      <alignment horizontal="right"/>
    </xf>
    <xf numFmtId="4" fontId="18" fillId="0" borderId="0" xfId="1" applyNumberFormat="1" applyFont="1" applyBorder="1"/>
    <xf numFmtId="0" fontId="17" fillId="0" borderId="0" xfId="1" applyFont="1" applyBorder="1" applyAlignment="1">
      <alignment horizontal="center" vertical="center"/>
    </xf>
    <xf numFmtId="0" fontId="18" fillId="0" borderId="0" xfId="1" applyFont="1" applyBorder="1"/>
    <xf numFmtId="4" fontId="26" fillId="0" borderId="6" xfId="1" applyNumberFormat="1" applyFont="1" applyBorder="1" applyAlignment="1">
      <alignment horizontal="right" vertical="center"/>
    </xf>
    <xf numFmtId="4" fontId="41" fillId="0" borderId="0" xfId="0" applyNumberFormat="1" applyFont="1"/>
    <xf numFmtId="0" fontId="49" fillId="0" borderId="7" xfId="0" applyFont="1" applyBorder="1" applyAlignment="1">
      <alignment horizontal="center"/>
    </xf>
    <xf numFmtId="0" fontId="49" fillId="0" borderId="7" xfId="0" applyFont="1" applyBorder="1" applyAlignment="1">
      <alignment horizontal="center" vertical="center"/>
    </xf>
    <xf numFmtId="4" fontId="49" fillId="0" borderId="0" xfId="0" applyNumberFormat="1" applyFont="1" applyAlignment="1">
      <alignment horizontal="right" vertical="center"/>
    </xf>
    <xf numFmtId="0" fontId="18" fillId="0" borderId="0" xfId="0" applyFont="1"/>
    <xf numFmtId="4" fontId="52" fillId="0" borderId="7" xfId="0" applyNumberFormat="1" applyFont="1" applyBorder="1" applyAlignment="1">
      <alignment horizontal="right"/>
    </xf>
    <xf numFmtId="4" fontId="18" fillId="0" borderId="0" xfId="0" applyNumberFormat="1" applyFont="1"/>
    <xf numFmtId="4" fontId="18" fillId="0" borderId="0" xfId="0" applyNumberFormat="1" applyFont="1" applyAlignment="1">
      <alignment horizontal="center"/>
    </xf>
    <xf numFmtId="4" fontId="18" fillId="0" borderId="0" xfId="0" applyNumberFormat="1" applyFont="1" applyAlignment="1">
      <alignment horizontal="right" vertical="center"/>
    </xf>
    <xf numFmtId="0" fontId="49" fillId="0" borderId="0" xfId="0" applyFont="1"/>
    <xf numFmtId="4" fontId="53" fillId="0" borderId="6" xfId="0" applyNumberFormat="1" applyFont="1" applyBorder="1"/>
    <xf numFmtId="0" fontId="18" fillId="0" borderId="7" xfId="0" applyFont="1" applyBorder="1" applyAlignment="1">
      <alignment horizontal="center"/>
    </xf>
    <xf numFmtId="0" fontId="41" fillId="0" borderId="0" xfId="0" applyFont="1" applyAlignment="1">
      <alignment horizontal="center" vertical="center"/>
    </xf>
    <xf numFmtId="0" fontId="41" fillId="0" borderId="7" xfId="0" applyFont="1" applyBorder="1" applyAlignment="1">
      <alignment horizontal="center"/>
    </xf>
    <xf numFmtId="3" fontId="8" fillId="0" borderId="1" xfId="0" applyNumberFormat="1" applyFont="1" applyFill="1" applyBorder="1" applyAlignment="1">
      <alignment horizontal="right" vertical="top"/>
    </xf>
    <xf numFmtId="3" fontId="8" fillId="0" borderId="0" xfId="0" applyNumberFormat="1" applyFont="1" applyFill="1" applyBorder="1"/>
    <xf numFmtId="43" fontId="6" fillId="0" borderId="0" xfId="3" applyFont="1"/>
    <xf numFmtId="0" fontId="5" fillId="0" borderId="7" xfId="0" applyFont="1" applyBorder="1" applyAlignment="1">
      <alignment horizontal="center"/>
    </xf>
    <xf numFmtId="4" fontId="5" fillId="0" borderId="16" xfId="0" applyNumberFormat="1" applyFont="1" applyBorder="1"/>
    <xf numFmtId="4" fontId="5" fillId="0" borderId="17" xfId="0" applyNumberFormat="1" applyFont="1" applyBorder="1"/>
    <xf numFmtId="4" fontId="5" fillId="0" borderId="0" xfId="0" applyNumberFormat="1" applyFont="1" applyBorder="1"/>
    <xf numFmtId="4" fontId="5" fillId="0" borderId="6" xfId="0" applyNumberFormat="1" applyFont="1" applyBorder="1" applyAlignment="1">
      <alignment horizontal="right"/>
    </xf>
    <xf numFmtId="0" fontId="54" fillId="0" borderId="0" xfId="0" applyFont="1" applyAlignment="1">
      <alignment horizontal="right"/>
    </xf>
    <xf numFmtId="0" fontId="8" fillId="4" borderId="9" xfId="0" applyFont="1" applyFill="1" applyBorder="1" applyAlignment="1">
      <alignment horizontal="center"/>
    </xf>
    <xf numFmtId="0" fontId="6" fillId="0" borderId="0" xfId="0" applyFont="1" applyBorder="1" applyAlignment="1">
      <alignment horizontal="left"/>
    </xf>
    <xf numFmtId="0" fontId="5" fillId="0" borderId="0" xfId="0" applyFont="1" applyBorder="1" applyAlignment="1">
      <alignment horizontal="center"/>
    </xf>
    <xf numFmtId="4" fontId="42" fillId="4" borderId="0" xfId="0" applyNumberFormat="1" applyFont="1" applyFill="1" applyBorder="1"/>
    <xf numFmtId="0" fontId="17" fillId="0" borderId="3" xfId="0" applyFont="1" applyBorder="1"/>
    <xf numFmtId="4" fontId="42" fillId="4" borderId="3" xfId="0" applyNumberFormat="1" applyFont="1" applyFill="1" applyBorder="1"/>
    <xf numFmtId="0" fontId="0" fillId="0" borderId="9" xfId="0" applyBorder="1" applyAlignment="1"/>
    <xf numFmtId="0" fontId="0" fillId="0" borderId="0" xfId="0" applyBorder="1" applyAlignment="1"/>
    <xf numFmtId="0" fontId="0" fillId="0" borderId="3" xfId="0" applyBorder="1" applyAlignment="1"/>
    <xf numFmtId="4" fontId="8" fillId="0" borderId="0" xfId="0" applyNumberFormat="1" applyFont="1" applyBorder="1" applyAlignment="1"/>
    <xf numFmtId="10" fontId="8" fillId="0" borderId="0" xfId="0" applyNumberFormat="1" applyFont="1" applyBorder="1" applyAlignment="1"/>
    <xf numFmtId="4" fontId="8" fillId="0" borderId="6" xfId="0" applyNumberFormat="1" applyFont="1" applyBorder="1" applyAlignment="1"/>
    <xf numFmtId="0" fontId="0" fillId="0" borderId="10" xfId="0" applyBorder="1" applyAlignment="1"/>
    <xf numFmtId="0" fontId="0" fillId="0" borderId="4" xfId="0" applyBorder="1" applyAlignment="1"/>
    <xf numFmtId="0" fontId="0" fillId="0" borderId="5" xfId="0" applyBorder="1" applyAlignment="1"/>
    <xf numFmtId="0" fontId="49" fillId="0" borderId="18" xfId="0" applyFont="1" applyBorder="1" applyAlignment="1">
      <alignment horizontal="left"/>
    </xf>
    <xf numFmtId="0" fontId="49" fillId="0" borderId="19" xfId="0" applyFont="1" applyBorder="1" applyAlignment="1">
      <alignment horizontal="left"/>
    </xf>
    <xf numFmtId="3" fontId="6" fillId="0" borderId="0" xfId="0" applyNumberFormat="1" applyFont="1" applyFill="1" applyBorder="1" applyAlignment="1">
      <alignment horizontal="center"/>
    </xf>
    <xf numFmtId="0" fontId="17" fillId="0" borderId="0" xfId="0" applyFont="1" applyBorder="1"/>
    <xf numFmtId="4" fontId="49" fillId="2" borderId="7" xfId="0" applyNumberFormat="1" applyFont="1" applyFill="1" applyBorder="1" applyAlignment="1">
      <alignment vertical="center"/>
    </xf>
    <xf numFmtId="4" fontId="49" fillId="0" borderId="0" xfId="0" applyNumberFormat="1" applyFont="1" applyAlignment="1">
      <alignment vertical="center"/>
    </xf>
    <xf numFmtId="4" fontId="26" fillId="2" borderId="7" xfId="0" applyNumberFormat="1" applyFont="1" applyFill="1" applyBorder="1" applyAlignment="1">
      <alignment vertical="center"/>
    </xf>
    <xf numFmtId="4" fontId="49" fillId="0" borderId="0" xfId="0" applyNumberFormat="1" applyFont="1" applyAlignment="1">
      <alignment horizontal="center" vertical="center"/>
    </xf>
    <xf numFmtId="4" fontId="52" fillId="0" borderId="7" xfId="0" applyNumberFormat="1" applyFont="1" applyBorder="1" applyAlignment="1">
      <alignment horizontal="right" vertical="center"/>
    </xf>
    <xf numFmtId="0" fontId="18" fillId="0" borderId="0" xfId="0" applyFont="1" applyAlignment="1">
      <alignment vertical="center"/>
    </xf>
    <xf numFmtId="43" fontId="8" fillId="0" borderId="0" xfId="3" applyFont="1"/>
    <xf numFmtId="43" fontId="0" fillId="0" borderId="4" xfId="0" applyNumberFormat="1" applyBorder="1"/>
    <xf numFmtId="0" fontId="56" fillId="0" borderId="33" xfId="1" applyFont="1" applyBorder="1" applyAlignment="1">
      <alignment horizontal="left"/>
    </xf>
    <xf numFmtId="0" fontId="57" fillId="0" borderId="33" xfId="1" applyFont="1" applyBorder="1" applyAlignment="1">
      <alignment horizontal="right"/>
    </xf>
    <xf numFmtId="0" fontId="8" fillId="0" borderId="1" xfId="0" applyFont="1" applyFill="1" applyBorder="1" applyAlignment="1">
      <alignment vertical="top"/>
    </xf>
    <xf numFmtId="0" fontId="8" fillId="0" borderId="1" xfId="0" applyFont="1" applyFill="1" applyBorder="1" applyAlignment="1">
      <alignment vertical="top" wrapText="1"/>
    </xf>
    <xf numFmtId="3" fontId="8" fillId="0" borderId="1" xfId="0" applyNumberFormat="1" applyFont="1" applyFill="1" applyBorder="1" applyAlignment="1">
      <alignment horizontal="center" vertical="center"/>
    </xf>
    <xf numFmtId="3" fontId="9" fillId="0" borderId="1" xfId="0" applyNumberFormat="1" applyFont="1" applyFill="1" applyBorder="1" applyAlignment="1">
      <alignment horizontal="center" vertical="top"/>
    </xf>
    <xf numFmtId="0" fontId="8" fillId="0" borderId="1" xfId="0" applyFont="1" applyFill="1" applyBorder="1" applyAlignment="1">
      <alignment horizontal="center" wrapText="1"/>
    </xf>
    <xf numFmtId="3" fontId="8" fillId="0" borderId="2" xfId="0" applyNumberFormat="1" applyFont="1" applyFill="1" applyBorder="1" applyAlignment="1">
      <alignment horizontal="right" vertical="top"/>
    </xf>
    <xf numFmtId="0" fontId="8" fillId="0" borderId="0" xfId="0" applyFont="1" applyFill="1" applyBorder="1" applyAlignment="1">
      <alignment vertical="top"/>
    </xf>
    <xf numFmtId="0" fontId="8" fillId="0" borderId="0" xfId="0" applyFont="1" applyFill="1" applyBorder="1"/>
    <xf numFmtId="0" fontId="8" fillId="0" borderId="0" xfId="0" applyFont="1" applyFill="1" applyBorder="1" applyAlignment="1">
      <alignment vertical="top" wrapText="1"/>
    </xf>
    <xf numFmtId="3" fontId="8" fillId="0" borderId="0" xfId="0" applyNumberFormat="1" applyFont="1" applyFill="1" applyBorder="1" applyAlignment="1">
      <alignment horizontal="center" vertical="center"/>
    </xf>
    <xf numFmtId="0" fontId="9" fillId="0" borderId="0" xfId="0" applyFont="1" applyFill="1" applyBorder="1" applyAlignment="1">
      <alignment horizontal="center" wrapText="1"/>
    </xf>
    <xf numFmtId="3" fontId="8" fillId="0" borderId="0" xfId="0" applyNumberFormat="1" applyFont="1" applyFill="1" applyBorder="1" applyAlignment="1">
      <alignment horizontal="right" vertical="top"/>
    </xf>
    <xf numFmtId="3" fontId="8" fillId="0" borderId="3" xfId="0" applyNumberFormat="1" applyFont="1" applyFill="1" applyBorder="1" applyAlignment="1">
      <alignment horizontal="right" vertical="top"/>
    </xf>
    <xf numFmtId="0" fontId="1" fillId="0" borderId="8" xfId="0" applyFont="1" applyBorder="1" applyAlignment="1">
      <alignment horizontal="center" shrinkToFit="1"/>
    </xf>
    <xf numFmtId="0" fontId="0" fillId="4" borderId="9" xfId="0" applyFill="1" applyBorder="1" applyAlignment="1">
      <alignment horizontal="center"/>
    </xf>
    <xf numFmtId="0" fontId="0" fillId="4" borderId="8" xfId="0" applyFill="1" applyBorder="1"/>
    <xf numFmtId="0" fontId="17" fillId="0" borderId="9" xfId="0" applyFont="1" applyBorder="1"/>
    <xf numFmtId="0" fontId="6" fillId="0" borderId="0" xfId="1"/>
    <xf numFmtId="0" fontId="6" fillId="0" borderId="72" xfId="1" applyBorder="1"/>
    <xf numFmtId="0" fontId="6" fillId="0" borderId="73" xfId="1" applyBorder="1"/>
    <xf numFmtId="0" fontId="6" fillId="0" borderId="74" xfId="1" applyBorder="1"/>
    <xf numFmtId="0" fontId="6" fillId="0" borderId="75" xfId="1" applyBorder="1"/>
    <xf numFmtId="0" fontId="6" fillId="0" borderId="76" xfId="1" applyBorder="1"/>
    <xf numFmtId="0" fontId="6" fillId="0" borderId="77" xfId="1" applyBorder="1"/>
    <xf numFmtId="0" fontId="6" fillId="0" borderId="78" xfId="1" applyBorder="1"/>
    <xf numFmtId="0" fontId="6" fillId="0" borderId="79" xfId="1" applyBorder="1"/>
    <xf numFmtId="0" fontId="6" fillId="4" borderId="15" xfId="0" applyFont="1" applyFill="1" applyBorder="1"/>
    <xf numFmtId="0" fontId="6" fillId="4" borderId="0" xfId="0" applyFont="1" applyFill="1" applyBorder="1"/>
    <xf numFmtId="0" fontId="5" fillId="4" borderId="15" xfId="0" applyFont="1" applyFill="1" applyBorder="1" applyAlignment="1">
      <alignment horizontal="center" vertical="center" wrapText="1"/>
    </xf>
    <xf numFmtId="0" fontId="5" fillId="4" borderId="0" xfId="0" applyFont="1" applyFill="1" applyBorder="1" applyAlignment="1">
      <alignment horizontal="center"/>
    </xf>
    <xf numFmtId="0" fontId="35" fillId="4" borderId="43" xfId="0" applyFont="1" applyFill="1" applyBorder="1"/>
    <xf numFmtId="0" fontId="9" fillId="4" borderId="9" xfId="0" applyFont="1" applyFill="1" applyBorder="1" applyAlignment="1">
      <alignment horizontal="center" vertical="top" wrapText="1"/>
    </xf>
    <xf numFmtId="4" fontId="18" fillId="4" borderId="35" xfId="0" applyNumberFormat="1" applyFont="1" applyFill="1" applyBorder="1" applyAlignment="1">
      <alignment vertical="top"/>
    </xf>
    <xf numFmtId="4" fontId="18" fillId="4" borderId="36" xfId="0" applyNumberFormat="1" applyFont="1" applyFill="1" applyBorder="1" applyAlignment="1">
      <alignment vertical="top"/>
    </xf>
    <xf numFmtId="4" fontId="18" fillId="4" borderId="28" xfId="0" applyNumberFormat="1" applyFont="1" applyFill="1" applyBorder="1" applyAlignment="1">
      <alignment vertical="top"/>
    </xf>
    <xf numFmtId="0" fontId="18" fillId="4" borderId="0" xfId="0" applyFont="1" applyFill="1" applyBorder="1" applyAlignment="1">
      <alignment vertical="top"/>
    </xf>
    <xf numFmtId="4" fontId="18" fillId="4" borderId="0" xfId="0" applyNumberFormat="1" applyFont="1" applyFill="1" applyBorder="1" applyAlignment="1">
      <alignment vertical="top"/>
    </xf>
    <xf numFmtId="4" fontId="18" fillId="4" borderId="39" xfId="0" applyNumberFormat="1" applyFont="1" applyFill="1" applyBorder="1" applyAlignment="1">
      <alignment vertical="top"/>
    </xf>
    <xf numFmtId="4" fontId="18" fillId="4" borderId="15" xfId="0" applyNumberFormat="1" applyFont="1" applyFill="1" applyBorder="1" applyAlignment="1">
      <alignment vertical="top"/>
    </xf>
    <xf numFmtId="0" fontId="17" fillId="4" borderId="0" xfId="0" applyFont="1" applyFill="1" applyBorder="1" applyAlignment="1">
      <alignment vertical="top"/>
    </xf>
    <xf numFmtId="4" fontId="17" fillId="4" borderId="15" xfId="0" applyNumberFormat="1" applyFont="1" applyFill="1" applyBorder="1" applyAlignment="1">
      <alignment vertical="top"/>
    </xf>
    <xf numFmtId="4" fontId="17" fillId="4" borderId="36" xfId="0" applyNumberFormat="1" applyFont="1" applyFill="1" applyBorder="1" applyAlignment="1">
      <alignment vertical="top"/>
    </xf>
    <xf numFmtId="4" fontId="17" fillId="4" borderId="41" xfId="0" applyNumberFormat="1" applyFont="1" applyFill="1" applyBorder="1" applyAlignment="1">
      <alignment vertical="top"/>
    </xf>
    <xf numFmtId="0" fontId="0" fillId="4" borderId="9" xfId="0" applyFill="1" applyBorder="1" applyAlignment="1">
      <alignment vertical="top"/>
    </xf>
    <xf numFmtId="0" fontId="25" fillId="4" borderId="16" xfId="1" applyFont="1" applyFill="1" applyBorder="1" applyAlignment="1">
      <alignment vertical="top"/>
    </xf>
    <xf numFmtId="0" fontId="0" fillId="4" borderId="15" xfId="0" applyFill="1" applyBorder="1" applyAlignment="1">
      <alignment vertical="top"/>
    </xf>
    <xf numFmtId="0" fontId="0" fillId="4" borderId="0" xfId="0" applyFill="1" applyBorder="1" applyAlignment="1">
      <alignment vertical="top"/>
    </xf>
    <xf numFmtId="0" fontId="0" fillId="4" borderId="37" xfId="0" applyFill="1" applyBorder="1" applyAlignment="1">
      <alignment vertical="top"/>
    </xf>
    <xf numFmtId="0" fontId="0" fillId="4" borderId="38" xfId="0" applyFill="1" applyBorder="1" applyAlignment="1">
      <alignment vertical="top"/>
    </xf>
    <xf numFmtId="0" fontId="0" fillId="4" borderId="28" xfId="0" applyFill="1" applyBorder="1" applyAlignment="1">
      <alignment vertical="top"/>
    </xf>
    <xf numFmtId="0" fontId="0" fillId="4" borderId="40" xfId="0" applyFill="1" applyBorder="1" applyAlignment="1">
      <alignment vertical="top"/>
    </xf>
    <xf numFmtId="0" fontId="17" fillId="4" borderId="40" xfId="0" applyFont="1" applyFill="1" applyBorder="1" applyAlignment="1">
      <alignment vertical="top"/>
    </xf>
    <xf numFmtId="0" fontId="17" fillId="4" borderId="3" xfId="0" applyFont="1" applyFill="1" applyBorder="1" applyAlignment="1">
      <alignment vertical="top"/>
    </xf>
    <xf numFmtId="0" fontId="17" fillId="4" borderId="15" xfId="0" applyFont="1" applyFill="1" applyBorder="1" applyAlignment="1">
      <alignment vertical="top"/>
    </xf>
    <xf numFmtId="0" fontId="17" fillId="4" borderId="28" xfId="0" applyFont="1" applyFill="1" applyBorder="1" applyAlignment="1">
      <alignment vertical="top"/>
    </xf>
    <xf numFmtId="0" fontId="24" fillId="4" borderId="9" xfId="0" applyFont="1" applyFill="1" applyBorder="1" applyAlignment="1">
      <alignment horizontal="center" vertical="top"/>
    </xf>
    <xf numFmtId="3" fontId="26" fillId="4" borderId="16" xfId="1" applyNumberFormat="1" applyFont="1" applyFill="1" applyBorder="1" applyAlignment="1">
      <alignment horizontal="left" vertical="top"/>
    </xf>
    <xf numFmtId="4" fontId="17" fillId="4" borderId="0" xfId="0" applyNumberFormat="1" applyFont="1" applyFill="1" applyBorder="1" applyAlignment="1">
      <alignment vertical="top"/>
    </xf>
    <xf numFmtId="4" fontId="17" fillId="4" borderId="28" xfId="0" applyNumberFormat="1" applyFont="1" applyFill="1" applyBorder="1" applyAlignment="1">
      <alignment vertical="top"/>
    </xf>
    <xf numFmtId="4" fontId="17" fillId="4" borderId="3" xfId="0" applyNumberFormat="1" applyFont="1" applyFill="1" applyBorder="1" applyAlignment="1">
      <alignment vertical="top"/>
    </xf>
    <xf numFmtId="0" fontId="26" fillId="4" borderId="16" xfId="1" applyFont="1" applyFill="1" applyBorder="1" applyAlignment="1">
      <alignment horizontal="left" vertical="top"/>
    </xf>
    <xf numFmtId="0" fontId="0" fillId="4" borderId="16" xfId="0" applyFill="1" applyBorder="1" applyAlignment="1">
      <alignment vertical="top"/>
    </xf>
    <xf numFmtId="0" fontId="0" fillId="4" borderId="10" xfId="0" applyFill="1" applyBorder="1" applyAlignment="1">
      <alignment vertical="top"/>
    </xf>
    <xf numFmtId="0" fontId="0" fillId="4" borderId="23" xfId="0" applyFill="1" applyBorder="1" applyAlignment="1">
      <alignment vertical="top"/>
    </xf>
    <xf numFmtId="0" fontId="0" fillId="4" borderId="30" xfId="0" applyFill="1" applyBorder="1" applyAlignment="1">
      <alignment vertical="top"/>
    </xf>
    <xf numFmtId="0" fontId="0" fillId="4" borderId="4" xfId="0" applyFill="1" applyBorder="1" applyAlignment="1">
      <alignment vertical="top"/>
    </xf>
    <xf numFmtId="0" fontId="0" fillId="4" borderId="31" xfId="0" applyFill="1" applyBorder="1" applyAlignment="1">
      <alignment vertical="top"/>
    </xf>
    <xf numFmtId="0" fontId="17" fillId="4" borderId="30" xfId="0" applyFont="1" applyFill="1" applyBorder="1" applyAlignment="1">
      <alignment vertical="top"/>
    </xf>
    <xf numFmtId="0" fontId="17" fillId="4" borderId="4" xfId="0" applyFont="1" applyFill="1" applyBorder="1" applyAlignment="1">
      <alignment vertical="top"/>
    </xf>
    <xf numFmtId="0" fontId="17" fillId="4" borderId="31" xfId="0" applyFont="1" applyFill="1" applyBorder="1" applyAlignment="1">
      <alignment vertical="top"/>
    </xf>
    <xf numFmtId="0" fontId="17" fillId="4" borderId="5" xfId="0" applyFont="1" applyFill="1" applyBorder="1" applyAlignment="1">
      <alignment vertical="top"/>
    </xf>
    <xf numFmtId="3" fontId="26" fillId="4" borderId="16" xfId="1" applyNumberFormat="1" applyFont="1" applyFill="1" applyBorder="1" applyAlignment="1">
      <alignment vertical="top" wrapText="1"/>
    </xf>
    <xf numFmtId="0" fontId="25" fillId="4" borderId="58" xfId="0" applyFont="1" applyFill="1" applyBorder="1" applyAlignment="1">
      <alignment horizontal="center"/>
    </xf>
    <xf numFmtId="0" fontId="49" fillId="0" borderId="0" xfId="0" applyFont="1" applyBorder="1" applyAlignment="1">
      <alignment horizontal="left"/>
    </xf>
    <xf numFmtId="0" fontId="41" fillId="0" borderId="0" xfId="0" applyFont="1" applyBorder="1"/>
    <xf numFmtId="0" fontId="5" fillId="12" borderId="0" xfId="0" applyFont="1" applyFill="1" applyAlignment="1">
      <alignment vertical="center" wrapText="1"/>
    </xf>
    <xf numFmtId="0" fontId="0" fillId="12" borderId="0" xfId="0" applyFill="1" applyAlignment="1">
      <alignment vertical="center"/>
    </xf>
    <xf numFmtId="0" fontId="0" fillId="12" borderId="0" xfId="0" applyFill="1" applyAlignment="1"/>
    <xf numFmtId="0" fontId="0" fillId="12" borderId="0" xfId="0" applyFill="1"/>
    <xf numFmtId="0" fontId="17" fillId="12" borderId="0" xfId="0" applyFont="1" applyFill="1"/>
    <xf numFmtId="0" fontId="0" fillId="12" borderId="0" xfId="0" applyFill="1" applyBorder="1"/>
    <xf numFmtId="4" fontId="8" fillId="12" borderId="0" xfId="0" applyNumberFormat="1" applyFont="1" applyFill="1"/>
    <xf numFmtId="0" fontId="26" fillId="9" borderId="0" xfId="0" applyFont="1" applyFill="1" applyAlignment="1">
      <alignment horizontal="center"/>
    </xf>
    <xf numFmtId="0" fontId="0" fillId="9" borderId="26" xfId="0" applyFill="1" applyBorder="1"/>
    <xf numFmtId="0" fontId="6" fillId="9" borderId="27" xfId="0" applyFont="1" applyFill="1" applyBorder="1"/>
    <xf numFmtId="0" fontId="0" fillId="9" borderId="15" xfId="0" applyFill="1" applyBorder="1"/>
    <xf numFmtId="0" fontId="0" fillId="9" borderId="28" xfId="0" applyFill="1" applyBorder="1"/>
    <xf numFmtId="0" fontId="0" fillId="9" borderId="15" xfId="0" applyFill="1" applyBorder="1" applyAlignment="1">
      <alignment horizontal="center"/>
    </xf>
    <xf numFmtId="4" fontId="6" fillId="9" borderId="28" xfId="0" applyNumberFormat="1" applyFont="1" applyFill="1" applyBorder="1"/>
    <xf numFmtId="4" fontId="0" fillId="9" borderId="28" xfId="0" applyNumberFormat="1" applyFill="1" applyBorder="1"/>
    <xf numFmtId="0" fontId="5" fillId="9" borderId="0" xfId="0" applyFont="1" applyFill="1" applyAlignment="1">
      <alignment horizontal="center"/>
    </xf>
    <xf numFmtId="49" fontId="5" fillId="9" borderId="0" xfId="0" applyNumberFormat="1" applyFont="1" applyFill="1" applyAlignment="1">
      <alignment horizontal="center"/>
    </xf>
    <xf numFmtId="4" fontId="0" fillId="9" borderId="71" xfId="0" applyNumberFormat="1" applyFill="1" applyBorder="1"/>
    <xf numFmtId="0" fontId="0" fillId="9" borderId="13" xfId="0" applyFill="1" applyBorder="1"/>
    <xf numFmtId="0" fontId="0" fillId="9" borderId="45" xfId="0" applyFill="1" applyBorder="1"/>
    <xf numFmtId="4" fontId="6" fillId="0" borderId="17" xfId="0" applyNumberFormat="1" applyFont="1" applyBorder="1"/>
    <xf numFmtId="4" fontId="6" fillId="0" borderId="0" xfId="0" applyNumberFormat="1" applyFont="1" applyBorder="1"/>
    <xf numFmtId="4" fontId="6" fillId="0" borderId="6" xfId="0" applyNumberFormat="1" applyFont="1" applyBorder="1" applyAlignment="1">
      <alignment horizontal="right"/>
    </xf>
    <xf numFmtId="0" fontId="0" fillId="7" borderId="0" xfId="0" applyFill="1"/>
    <xf numFmtId="0" fontId="17" fillId="7" borderId="0" xfId="0" applyFont="1" applyFill="1"/>
    <xf numFmtId="0" fontId="6" fillId="8" borderId="0" xfId="0" quotePrefix="1" applyFont="1" applyFill="1" applyAlignment="1">
      <alignment horizontal="left"/>
    </xf>
    <xf numFmtId="0" fontId="60" fillId="0" borderId="0" xfId="1" quotePrefix="1" applyFont="1" applyBorder="1" applyAlignment="1">
      <alignment horizontal="justify" vertical="center" wrapText="1"/>
    </xf>
    <xf numFmtId="0" fontId="60" fillId="0" borderId="0" xfId="1" applyFont="1" applyBorder="1" applyAlignment="1">
      <alignment horizontal="justify" vertical="center" wrapText="1"/>
    </xf>
    <xf numFmtId="0" fontId="49" fillId="0" borderId="11" xfId="0" applyFont="1" applyBorder="1" applyAlignment="1">
      <alignment horizontal="center" vertical="center"/>
    </xf>
    <xf numFmtId="0" fontId="49" fillId="0" borderId="17" xfId="0" applyFont="1" applyBorder="1" applyAlignment="1">
      <alignment horizontal="center" vertical="center"/>
    </xf>
    <xf numFmtId="0" fontId="51" fillId="0" borderId="61" xfId="0" applyFont="1" applyBorder="1" applyAlignment="1">
      <alignment horizontal="right" vertical="center"/>
    </xf>
    <xf numFmtId="0" fontId="51" fillId="0" borderId="70" xfId="0" applyFont="1" applyBorder="1" applyAlignment="1">
      <alignment horizontal="right" vertical="center"/>
    </xf>
    <xf numFmtId="0" fontId="51" fillId="0" borderId="61" xfId="0" applyFont="1" applyBorder="1" applyAlignment="1">
      <alignment horizontal="right"/>
    </xf>
    <xf numFmtId="0" fontId="51" fillId="0" borderId="70" xfId="0" applyFont="1" applyBorder="1" applyAlignment="1">
      <alignment horizontal="right"/>
    </xf>
    <xf numFmtId="0" fontId="46" fillId="0" borderId="0" xfId="0" quotePrefix="1" applyFont="1" applyAlignment="1">
      <alignment horizontal="center"/>
    </xf>
    <xf numFmtId="0" fontId="47" fillId="11" borderId="0" xfId="0" quotePrefix="1" applyFont="1" applyFill="1" applyAlignment="1">
      <alignment horizontal="center"/>
    </xf>
    <xf numFmtId="0" fontId="37" fillId="10" borderId="14" xfId="0" quotePrefix="1" applyFont="1" applyFill="1" applyBorder="1" applyAlignment="1">
      <alignment horizontal="center"/>
    </xf>
    <xf numFmtId="0" fontId="37" fillId="10" borderId="18" xfId="0" applyFont="1" applyFill="1" applyBorder="1" applyAlignment="1">
      <alignment horizontal="center"/>
    </xf>
    <xf numFmtId="0" fontId="37" fillId="10" borderId="19" xfId="0" applyFont="1" applyFill="1" applyBorder="1" applyAlignment="1">
      <alignment horizontal="center"/>
    </xf>
    <xf numFmtId="0" fontId="50" fillId="7" borderId="14" xfId="0" applyFont="1" applyFill="1" applyBorder="1" applyAlignment="1">
      <alignment horizontal="center" vertical="center"/>
    </xf>
    <xf numFmtId="0" fontId="50" fillId="7" borderId="18" xfId="0" applyFont="1" applyFill="1" applyBorder="1" applyAlignment="1">
      <alignment horizontal="center" vertical="center"/>
    </xf>
    <xf numFmtId="0" fontId="50" fillId="7" borderId="19" xfId="0" applyFont="1" applyFill="1" applyBorder="1" applyAlignment="1">
      <alignment horizontal="center" vertical="center"/>
    </xf>
    <xf numFmtId="0" fontId="49" fillId="0" borderId="59" xfId="0" applyFont="1" applyBorder="1" applyAlignment="1">
      <alignment horizontal="left" vertical="justify"/>
    </xf>
    <xf numFmtId="0" fontId="49" fillId="0" borderId="60" xfId="0" applyFont="1" applyBorder="1" applyAlignment="1">
      <alignment horizontal="left" vertical="justify"/>
    </xf>
    <xf numFmtId="0" fontId="37" fillId="10" borderId="11" xfId="0" applyFont="1" applyFill="1" applyBorder="1" applyAlignment="1">
      <alignment horizontal="center" vertical="center"/>
    </xf>
    <xf numFmtId="0" fontId="37" fillId="10" borderId="16" xfId="0" applyFont="1" applyFill="1" applyBorder="1" applyAlignment="1">
      <alignment horizontal="center" vertical="center"/>
    </xf>
    <xf numFmtId="0" fontId="37" fillId="0" borderId="0" xfId="0" quotePrefix="1" applyFont="1" applyAlignment="1">
      <alignment horizontal="center"/>
    </xf>
    <xf numFmtId="0" fontId="37" fillId="0" borderId="0" xfId="0" applyFont="1" applyAlignment="1">
      <alignment horizontal="center"/>
    </xf>
    <xf numFmtId="0" fontId="48" fillId="0" borderId="11" xfId="0" quotePrefix="1" applyFont="1" applyBorder="1" applyAlignment="1">
      <alignment horizontal="center" vertical="center" wrapText="1"/>
    </xf>
    <xf numFmtId="0" fontId="48" fillId="0" borderId="17" xfId="0" quotePrefix="1" applyFont="1" applyBorder="1" applyAlignment="1">
      <alignment horizontal="center" vertical="center" wrapText="1"/>
    </xf>
    <xf numFmtId="0" fontId="37" fillId="10" borderId="23" xfId="0" applyFont="1" applyFill="1" applyBorder="1" applyAlignment="1">
      <alignment horizontal="center" vertical="center"/>
    </xf>
    <xf numFmtId="0" fontId="45" fillId="10" borderId="14" xfId="1" quotePrefix="1" applyFont="1" applyFill="1" applyBorder="1" applyAlignment="1">
      <alignment horizontal="center" vertical="center" wrapText="1"/>
    </xf>
    <xf numFmtId="0" fontId="45" fillId="10" borderId="18" xfId="1" quotePrefix="1" applyFont="1" applyFill="1" applyBorder="1" applyAlignment="1">
      <alignment horizontal="center" vertical="center" wrapText="1"/>
    </xf>
    <xf numFmtId="0" fontId="45" fillId="10" borderId="19" xfId="1" quotePrefix="1" applyFont="1" applyFill="1" applyBorder="1" applyAlignment="1">
      <alignment horizontal="center" vertical="center" wrapText="1"/>
    </xf>
    <xf numFmtId="0" fontId="41" fillId="0" borderId="0" xfId="0" applyFont="1" applyAlignment="1">
      <alignment horizontal="left"/>
    </xf>
    <xf numFmtId="0" fontId="41" fillId="0" borderId="14" xfId="0" quotePrefix="1" applyFont="1" applyBorder="1" applyAlignment="1">
      <alignment horizontal="center"/>
    </xf>
    <xf numFmtId="0" fontId="41" fillId="0" borderId="18" xfId="0" applyFont="1" applyBorder="1" applyAlignment="1">
      <alignment horizontal="center"/>
    </xf>
    <xf numFmtId="0" fontId="41" fillId="0" borderId="19" xfId="0" applyFont="1" applyBorder="1" applyAlignment="1">
      <alignment horizontal="center"/>
    </xf>
    <xf numFmtId="0" fontId="41" fillId="0" borderId="11" xfId="0" applyFont="1" applyBorder="1" applyAlignment="1">
      <alignment horizontal="center" vertical="justify"/>
    </xf>
    <xf numFmtId="0" fontId="41" fillId="0" borderId="17" xfId="0" applyFont="1" applyBorder="1" applyAlignment="1">
      <alignment horizontal="center" vertical="justify"/>
    </xf>
    <xf numFmtId="0" fontId="41" fillId="0" borderId="11" xfId="0" applyFont="1" applyBorder="1" applyAlignment="1">
      <alignment horizontal="center" vertical="center"/>
    </xf>
    <xf numFmtId="0" fontId="41" fillId="0" borderId="17" xfId="0" applyFont="1" applyBorder="1" applyAlignment="1">
      <alignment horizontal="center" vertical="center"/>
    </xf>
    <xf numFmtId="0" fontId="49" fillId="5" borderId="26" xfId="0" applyFont="1" applyFill="1" applyBorder="1" applyAlignment="1">
      <alignment horizontal="center" vertical="center" wrapText="1"/>
    </xf>
    <xf numFmtId="0" fontId="49" fillId="5" borderId="27" xfId="0" applyFont="1" applyFill="1" applyBorder="1" applyAlignment="1">
      <alignment horizontal="center" vertical="center" wrapText="1"/>
    </xf>
    <xf numFmtId="0" fontId="49" fillId="5" borderId="15" xfId="0" applyFont="1" applyFill="1" applyBorder="1" applyAlignment="1">
      <alignment horizontal="center" vertical="center" wrapText="1"/>
    </xf>
    <xf numFmtId="0" fontId="49" fillId="5" borderId="28" xfId="0" applyFont="1" applyFill="1" applyBorder="1" applyAlignment="1">
      <alignment horizontal="center" vertical="center" wrapText="1"/>
    </xf>
    <xf numFmtId="0" fontId="49" fillId="0" borderId="14" xfId="0" quotePrefix="1" applyFont="1" applyBorder="1" applyAlignment="1">
      <alignment horizontal="left"/>
    </xf>
    <xf numFmtId="0" fontId="49" fillId="0" borderId="18" xfId="0" quotePrefix="1" applyFont="1" applyBorder="1" applyAlignment="1">
      <alignment horizontal="left"/>
    </xf>
    <xf numFmtId="0" fontId="49" fillId="0" borderId="12" xfId="0" quotePrefix="1" applyFont="1" applyBorder="1" applyAlignment="1">
      <alignment horizontal="left"/>
    </xf>
    <xf numFmtId="0" fontId="49" fillId="0" borderId="14" xfId="0" applyFont="1" applyBorder="1" applyAlignment="1">
      <alignment horizontal="left"/>
    </xf>
    <xf numFmtId="0" fontId="49" fillId="0" borderId="18" xfId="0" applyFont="1" applyBorder="1" applyAlignment="1">
      <alignment horizontal="left"/>
    </xf>
    <xf numFmtId="0" fontId="24" fillId="4" borderId="16" xfId="0" applyFont="1" applyFill="1" applyBorder="1" applyAlignment="1">
      <alignment horizontal="center" vertical="center"/>
    </xf>
    <xf numFmtId="0" fontId="17" fillId="4" borderId="58" xfId="0" applyFont="1" applyFill="1" applyBorder="1" applyAlignment="1">
      <alignment horizontal="center"/>
    </xf>
    <xf numFmtId="0" fontId="17" fillId="4" borderId="16" xfId="0" applyFont="1" applyFill="1" applyBorder="1" applyAlignment="1">
      <alignment horizontal="center"/>
    </xf>
    <xf numFmtId="0" fontId="17" fillId="4" borderId="57" xfId="0" applyFont="1" applyFill="1" applyBorder="1" applyAlignment="1">
      <alignment horizontal="center"/>
    </xf>
    <xf numFmtId="3" fontId="34" fillId="4" borderId="16" xfId="1" applyNumberFormat="1" applyFont="1" applyFill="1" applyBorder="1" applyAlignment="1">
      <alignment horizontal="left" vertical="center" wrapText="1"/>
    </xf>
    <xf numFmtId="3" fontId="34" fillId="4" borderId="17" xfId="1" applyNumberFormat="1" applyFont="1" applyFill="1" applyBorder="1" applyAlignment="1">
      <alignment horizontal="left" vertical="center" wrapText="1"/>
    </xf>
    <xf numFmtId="0" fontId="6" fillId="8" borderId="0" xfId="0" applyFont="1" applyFill="1" applyAlignment="1">
      <alignment horizontal="left"/>
    </xf>
    <xf numFmtId="0" fontId="0" fillId="8" borderId="0" xfId="0" applyFill="1" applyAlignment="1">
      <alignment horizontal="left"/>
    </xf>
    <xf numFmtId="0" fontId="9" fillId="8" borderId="12" xfId="0" applyFont="1" applyFill="1" applyBorder="1" applyAlignment="1">
      <alignment horizontal="center"/>
    </xf>
    <xf numFmtId="0" fontId="26" fillId="8" borderId="12" xfId="0" applyFont="1" applyFill="1" applyBorder="1" applyAlignment="1">
      <alignment horizontal="center"/>
    </xf>
    <xf numFmtId="0" fontId="8" fillId="8" borderId="0" xfId="0" quotePrefix="1" applyFont="1" applyFill="1" applyAlignment="1">
      <alignment horizontal="left" vertical="justify"/>
    </xf>
    <xf numFmtId="0" fontId="8" fillId="8" borderId="0" xfId="0" applyFont="1" applyFill="1" applyAlignment="1">
      <alignment vertical="justify"/>
    </xf>
    <xf numFmtId="0" fontId="6" fillId="4" borderId="9" xfId="0" applyFont="1" applyFill="1" applyBorder="1" applyAlignment="1">
      <alignment horizontal="center"/>
    </xf>
    <xf numFmtId="0" fontId="0" fillId="4" borderId="0" xfId="0" applyFill="1" applyBorder="1" applyAlignment="1">
      <alignment horizontal="center"/>
    </xf>
    <xf numFmtId="0" fontId="6" fillId="4" borderId="9" xfId="0" quotePrefix="1" applyFont="1" applyFill="1" applyBorder="1" applyAlignment="1">
      <alignment horizontal="center"/>
    </xf>
    <xf numFmtId="0" fontId="0" fillId="4" borderId="9" xfId="0" applyFill="1" applyBorder="1" applyAlignment="1">
      <alignment horizontal="center"/>
    </xf>
    <xf numFmtId="0" fontId="5" fillId="4" borderId="62" xfId="0" quotePrefix="1" applyFont="1" applyFill="1" applyBorder="1" applyAlignment="1">
      <alignment horizontal="center" vertical="center"/>
    </xf>
    <xf numFmtId="0" fontId="5" fillId="4" borderId="63" xfId="0" applyFont="1" applyFill="1" applyBorder="1" applyAlignment="1">
      <alignment horizontal="center" vertical="center"/>
    </xf>
    <xf numFmtId="0" fontId="5" fillId="4" borderId="64" xfId="0" applyFont="1" applyFill="1" applyBorder="1" applyAlignment="1">
      <alignment horizontal="center" vertical="center"/>
    </xf>
    <xf numFmtId="0" fontId="33" fillId="4" borderId="49" xfId="0" quotePrefix="1" applyFont="1" applyFill="1" applyBorder="1" applyAlignment="1">
      <alignment horizontal="center" vertical="center" wrapText="1"/>
    </xf>
    <xf numFmtId="0" fontId="33" fillId="4" borderId="50" xfId="0" applyFont="1" applyFill="1" applyBorder="1" applyAlignment="1">
      <alignment horizontal="center" vertical="center" wrapText="1"/>
    </xf>
    <xf numFmtId="0" fontId="33" fillId="4" borderId="51" xfId="0" applyFont="1" applyFill="1" applyBorder="1" applyAlignment="1">
      <alignment horizontal="center" vertical="center" wrapText="1"/>
    </xf>
    <xf numFmtId="0" fontId="0" fillId="4" borderId="16" xfId="0" applyFill="1" applyBorder="1" applyAlignment="1">
      <alignment horizontal="center"/>
    </xf>
    <xf numFmtId="0" fontId="0" fillId="4" borderId="57" xfId="0" applyFill="1" applyBorder="1" applyAlignment="1">
      <alignment horizontal="center"/>
    </xf>
    <xf numFmtId="0" fontId="32" fillId="4" borderId="22"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5" fillId="9" borderId="0" xfId="0" applyFont="1" applyFill="1" applyAlignment="1">
      <alignment horizontal="left" vertical="center" wrapText="1"/>
    </xf>
    <xf numFmtId="0" fontId="23" fillId="4" borderId="48" xfId="0" quotePrefix="1"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12" fillId="4" borderId="48" xfId="0" applyFont="1" applyFill="1" applyBorder="1" applyAlignment="1">
      <alignment vertical="center" textRotation="255"/>
    </xf>
    <xf numFmtId="0" fontId="12" fillId="4" borderId="15" xfId="0" applyFont="1" applyFill="1" applyBorder="1" applyAlignment="1">
      <alignment vertical="center" textRotation="255"/>
    </xf>
    <xf numFmtId="0" fontId="12" fillId="4" borderId="13" xfId="0" applyFont="1" applyFill="1" applyBorder="1" applyAlignment="1">
      <alignment vertical="center" textRotation="255"/>
    </xf>
    <xf numFmtId="0" fontId="3" fillId="9" borderId="0" xfId="0" applyFont="1" applyFill="1" applyAlignment="1">
      <alignment horizontal="center" vertical="center"/>
    </xf>
    <xf numFmtId="0" fontId="5" fillId="9" borderId="0" xfId="0" quotePrefix="1" applyFont="1" applyFill="1" applyBorder="1" applyAlignment="1">
      <alignment horizontal="left" vertical="center" wrapText="1"/>
    </xf>
    <xf numFmtId="0" fontId="5" fillId="9" borderId="0" xfId="0" applyFont="1" applyFill="1" applyBorder="1" applyAlignment="1">
      <alignment horizontal="left" vertical="center" wrapText="1"/>
    </xf>
    <xf numFmtId="0" fontId="6" fillId="9" borderId="0" xfId="0" applyFont="1" applyFill="1" applyBorder="1" applyAlignment="1">
      <alignment horizontal="left" vertical="center" wrapText="1"/>
    </xf>
    <xf numFmtId="0" fontId="5" fillId="9" borderId="0" xfId="0" applyFont="1" applyFill="1" applyAlignment="1">
      <alignment vertical="center"/>
    </xf>
    <xf numFmtId="0" fontId="6" fillId="9" borderId="0" xfId="0" applyFont="1" applyFill="1" applyAlignment="1">
      <alignment vertical="center"/>
    </xf>
    <xf numFmtId="0" fontId="5" fillId="9" borderId="0" xfId="0" quotePrefix="1" applyFont="1" applyFill="1" applyAlignment="1">
      <alignment horizontal="left" vertical="center"/>
    </xf>
    <xf numFmtId="0" fontId="5" fillId="4" borderId="65" xfId="0" quotePrefix="1" applyFont="1" applyFill="1" applyBorder="1" applyAlignment="1">
      <alignment horizontal="center" vertical="center"/>
    </xf>
    <xf numFmtId="0" fontId="5" fillId="4" borderId="66" xfId="0" applyFont="1" applyFill="1" applyBorder="1" applyAlignment="1">
      <alignment horizontal="center" vertical="center"/>
    </xf>
    <xf numFmtId="0" fontId="5" fillId="4" borderId="67" xfId="0" applyFont="1" applyFill="1" applyBorder="1" applyAlignment="1">
      <alignment horizontal="center" vertical="center"/>
    </xf>
    <xf numFmtId="0" fontId="23" fillId="4" borderId="20"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quotePrefix="1" applyFont="1" applyFill="1" applyBorder="1" applyAlignment="1">
      <alignment horizontal="center" vertical="center"/>
    </xf>
    <xf numFmtId="0" fontId="21" fillId="7" borderId="14"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 fillId="9" borderId="0" xfId="0" applyFont="1" applyFill="1" applyAlignment="1">
      <alignment vertical="center" wrapText="1"/>
    </xf>
    <xf numFmtId="0" fontId="1" fillId="9" borderId="0" xfId="0" applyFont="1" applyFill="1" applyAlignment="1">
      <alignment horizontal="left" vertical="center" wrapText="1"/>
    </xf>
    <xf numFmtId="0" fontId="2" fillId="9" borderId="0" xfId="0" applyFont="1" applyFill="1" applyAlignment="1">
      <alignment horizontal="left" vertical="center" wrapText="1"/>
    </xf>
    <xf numFmtId="0" fontId="1" fillId="9" borderId="0" xfId="0" quotePrefix="1" applyFont="1" applyFill="1" applyAlignment="1">
      <alignment horizontal="left" vertical="center" wrapText="1"/>
    </xf>
    <xf numFmtId="0" fontId="1" fillId="9" borderId="0" xfId="0" applyFont="1" applyFill="1" applyAlignment="1">
      <alignment vertical="center"/>
    </xf>
    <xf numFmtId="0" fontId="2" fillId="9" borderId="0" xfId="0" applyFont="1" applyFill="1" applyAlignment="1">
      <alignment vertical="center"/>
    </xf>
    <xf numFmtId="0" fontId="1" fillId="9" borderId="43" xfId="0" quotePrefix="1" applyFont="1" applyFill="1" applyBorder="1" applyAlignment="1">
      <alignment horizontal="left" vertical="center"/>
    </xf>
    <xf numFmtId="0" fontId="2" fillId="9" borderId="43" xfId="0" applyFont="1" applyFill="1" applyBorder="1" applyAlignment="1">
      <alignment vertical="center"/>
    </xf>
    <xf numFmtId="0" fontId="2" fillId="9" borderId="0" xfId="0" applyFont="1" applyFill="1" applyBorder="1" applyAlignment="1">
      <alignment vertical="center"/>
    </xf>
    <xf numFmtId="0" fontId="58" fillId="0" borderId="9"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3" xfId="0" applyFont="1" applyBorder="1" applyAlignment="1">
      <alignment horizontal="center" vertical="center" wrapText="1"/>
    </xf>
    <xf numFmtId="0" fontId="29" fillId="0" borderId="26" xfId="0" applyFont="1" applyBorder="1" applyAlignment="1">
      <alignment horizontal="center"/>
    </xf>
    <xf numFmtId="0" fontId="29" fillId="0" borderId="12" xfId="0" applyFont="1" applyBorder="1" applyAlignment="1">
      <alignment horizontal="center"/>
    </xf>
    <xf numFmtId="0" fontId="29" fillId="0" borderId="27" xfId="0" applyFont="1" applyBorder="1" applyAlignment="1">
      <alignment horizontal="center"/>
    </xf>
    <xf numFmtId="0" fontId="21" fillId="7" borderId="11"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21" fillId="7" borderId="46" xfId="0" applyFont="1" applyFill="1" applyBorder="1" applyAlignment="1">
      <alignment horizontal="center" vertical="center" wrapText="1"/>
    </xf>
    <xf numFmtId="0" fontId="21" fillId="7" borderId="47"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58" fillId="0" borderId="9" xfId="0" quotePrefix="1" applyFont="1" applyBorder="1" applyAlignment="1">
      <alignment horizontal="center" vertical="center" wrapText="1"/>
    </xf>
    <xf numFmtId="0" fontId="58" fillId="0" borderId="0" xfId="0" quotePrefix="1" applyFont="1" applyBorder="1" applyAlignment="1">
      <alignment horizontal="center" vertical="center" wrapText="1"/>
    </xf>
    <xf numFmtId="0" fontId="58" fillId="0" borderId="3" xfId="0" quotePrefix="1" applyFont="1" applyBorder="1" applyAlignment="1">
      <alignment horizontal="center" vertical="center" wrapText="1"/>
    </xf>
    <xf numFmtId="0" fontId="3" fillId="0" borderId="43" xfId="0" applyFont="1" applyFill="1" applyBorder="1" applyAlignment="1">
      <alignment horizontal="center" vertical="center"/>
    </xf>
    <xf numFmtId="0" fontId="1" fillId="9" borderId="0" xfId="0" quotePrefix="1" applyFont="1" applyFill="1" applyAlignment="1">
      <alignment horizontal="left" vertical="center"/>
    </xf>
    <xf numFmtId="0" fontId="3" fillId="0" borderId="14" xfId="0" applyFont="1" applyFill="1" applyBorder="1" applyAlignment="1">
      <alignment horizontal="center" vertical="center"/>
    </xf>
    <xf numFmtId="0" fontId="45" fillId="9" borderId="14" xfId="0" quotePrefix="1" applyFont="1" applyFill="1" applyBorder="1" applyAlignment="1">
      <alignment horizontal="center"/>
    </xf>
    <xf numFmtId="0" fontId="45" fillId="9" borderId="19" xfId="0" applyFont="1" applyFill="1" applyBorder="1" applyAlignment="1">
      <alignment horizontal="center"/>
    </xf>
    <xf numFmtId="3" fontId="26" fillId="4" borderId="16" xfId="1" applyNumberFormat="1" applyFont="1" applyFill="1" applyBorder="1" applyAlignment="1">
      <alignment horizontal="justify" vertical="top"/>
    </xf>
    <xf numFmtId="4" fontId="0" fillId="0" borderId="26" xfId="0" applyNumberFormat="1" applyBorder="1" applyAlignment="1">
      <alignment horizontal="center" vertical="center"/>
    </xf>
    <xf numFmtId="4" fontId="0" fillId="0" borderId="12" xfId="0" applyNumberFormat="1" applyBorder="1" applyAlignment="1">
      <alignment horizontal="center" vertical="center"/>
    </xf>
    <xf numFmtId="4" fontId="0" fillId="0" borderId="27" xfId="0" applyNumberFormat="1" applyBorder="1" applyAlignment="1">
      <alignment horizontal="center" vertical="center"/>
    </xf>
    <xf numFmtId="4" fontId="0" fillId="0" borderId="13" xfId="0" applyNumberFormat="1" applyBorder="1" applyAlignment="1">
      <alignment horizontal="center" vertical="center"/>
    </xf>
    <xf numFmtId="4" fontId="0" fillId="0" borderId="43" xfId="0" applyNumberFormat="1" applyBorder="1" applyAlignment="1">
      <alignment horizontal="center" vertical="center"/>
    </xf>
    <xf numFmtId="4" fontId="0" fillId="0" borderId="45" xfId="0" applyNumberFormat="1" applyBorder="1" applyAlignment="1">
      <alignment horizontal="center" vertical="center"/>
    </xf>
    <xf numFmtId="0" fontId="6" fillId="0" borderId="14"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7" xfId="0" applyFont="1" applyBorder="1" applyAlignment="1">
      <alignment horizontal="center" vertical="center"/>
    </xf>
    <xf numFmtId="0" fontId="6" fillId="0" borderId="45" xfId="0" applyFont="1" applyBorder="1" applyAlignment="1">
      <alignment horizontal="center" vertical="center"/>
    </xf>
    <xf numFmtId="0" fontId="3" fillId="4" borderId="14"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0" fontId="3" fillId="4" borderId="14" xfId="0" quotePrefix="1" applyFont="1" applyFill="1" applyBorder="1" applyAlignment="1">
      <alignment horizontal="center"/>
    </xf>
    <xf numFmtId="0" fontId="10" fillId="4" borderId="2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30" fillId="4" borderId="15" xfId="0" quotePrefix="1" applyFont="1" applyFill="1" applyBorder="1" applyAlignment="1">
      <alignment horizontal="center" vertical="center" wrapText="1"/>
    </xf>
    <xf numFmtId="0" fontId="30" fillId="4" borderId="0"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2" xfId="0" applyFont="1" applyFill="1" applyBorder="1" applyAlignment="1">
      <alignment horizontal="center" vertical="center" wrapText="1"/>
    </xf>
    <xf numFmtId="0" fontId="21" fillId="4" borderId="13" xfId="0" applyFont="1" applyFill="1" applyBorder="1" applyAlignment="1">
      <alignment horizontal="center"/>
    </xf>
    <xf numFmtId="0" fontId="21" fillId="4" borderId="43" xfId="0" applyFont="1" applyFill="1" applyBorder="1" applyAlignment="1">
      <alignment horizontal="center"/>
    </xf>
    <xf numFmtId="0" fontId="21" fillId="4" borderId="45" xfId="0" applyFont="1" applyFill="1" applyBorder="1" applyAlignment="1">
      <alignment horizontal="center"/>
    </xf>
    <xf numFmtId="0" fontId="5" fillId="4" borderId="14" xfId="0" quotePrefix="1"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5" fillId="9" borderId="0" xfId="0" quotePrefix="1" applyFont="1" applyFill="1" applyAlignment="1">
      <alignment horizontal="left" vertical="center" wrapText="1"/>
    </xf>
    <xf numFmtId="0" fontId="5" fillId="9" borderId="0" xfId="0" applyFont="1" applyFill="1" applyAlignment="1">
      <alignment horizontal="justify" vertical="center" wrapText="1"/>
    </xf>
    <xf numFmtId="0" fontId="5" fillId="9" borderId="0" xfId="0" applyFont="1" applyFill="1" applyAlignment="1">
      <alignment horizontal="justify" vertical="center"/>
    </xf>
    <xf numFmtId="0" fontId="31" fillId="2" borderId="14" xfId="0" quotePrefix="1" applyFont="1" applyFill="1" applyBorder="1" applyAlignment="1">
      <alignment horizontal="center" vertical="center"/>
    </xf>
    <xf numFmtId="0" fontId="31" fillId="2" borderId="18" xfId="0" applyFont="1" applyFill="1" applyBorder="1" applyAlignment="1">
      <alignment horizontal="center" vertical="center"/>
    </xf>
    <xf numFmtId="0" fontId="31" fillId="2" borderId="19" xfId="0" applyFont="1" applyFill="1" applyBorder="1" applyAlignment="1">
      <alignment horizontal="center" vertical="center"/>
    </xf>
    <xf numFmtId="0" fontId="11" fillId="6" borderId="14" xfId="0" quotePrefix="1"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53" xfId="0" applyFont="1" applyFill="1" applyBorder="1" applyAlignment="1">
      <alignment horizontal="center" vertical="center" wrapText="1"/>
    </xf>
    <xf numFmtId="0" fontId="11" fillId="6" borderId="54" xfId="0" applyFont="1" applyFill="1" applyBorder="1" applyAlignment="1">
      <alignment horizontal="center" vertical="center" wrapText="1"/>
    </xf>
    <xf numFmtId="0" fontId="11" fillId="6" borderId="55" xfId="0" applyFont="1" applyFill="1" applyBorder="1" applyAlignment="1">
      <alignment horizontal="center" vertical="center" wrapText="1"/>
    </xf>
    <xf numFmtId="0" fontId="15" fillId="0" borderId="0" xfId="0" quotePrefix="1" applyFont="1" applyBorder="1" applyAlignment="1" applyProtection="1">
      <alignment horizontal="center"/>
      <protection locked="0"/>
    </xf>
    <xf numFmtId="0" fontId="15" fillId="0" borderId="0" xfId="0" applyFont="1" applyBorder="1" applyAlignment="1" applyProtection="1">
      <alignment horizontal="center"/>
      <protection locked="0"/>
    </xf>
    <xf numFmtId="0" fontId="6" fillId="6" borderId="14"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9" fontId="0" fillId="0" borderId="7" xfId="0" applyNumberFormat="1" applyBorder="1" applyAlignment="1">
      <alignment horizontal="center"/>
    </xf>
    <xf numFmtId="0" fontId="0" fillId="0" borderId="7" xfId="0" applyBorder="1" applyAlignment="1">
      <alignment horizontal="center"/>
    </xf>
    <xf numFmtId="0" fontId="5" fillId="0" borderId="9" xfId="0" quotePrefix="1"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4" fontId="6" fillId="0" borderId="14" xfId="0" applyNumberFormat="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4" fontId="0" fillId="0" borderId="15" xfId="0" applyNumberFormat="1" applyBorder="1" applyAlignment="1">
      <alignment horizontal="center" vertical="center"/>
    </xf>
    <xf numFmtId="0" fontId="0" fillId="0" borderId="15" xfId="0" applyBorder="1" applyAlignment="1">
      <alignment horizontal="center" vertical="center"/>
    </xf>
    <xf numFmtId="4" fontId="8" fillId="0" borderId="11" xfId="0" applyNumberFormat="1" applyFont="1" applyBorder="1" applyAlignment="1">
      <alignment horizontal="center" vertical="justify"/>
    </xf>
    <xf numFmtId="4" fontId="8" fillId="0" borderId="17" xfId="0" applyNumberFormat="1" applyFont="1" applyBorder="1" applyAlignment="1">
      <alignment horizontal="center" vertical="justify"/>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9" borderId="0" xfId="0" applyFont="1" applyFill="1" applyAlignment="1">
      <alignment horizontal="left" vertical="top" wrapText="1"/>
    </xf>
  </cellXfs>
  <cellStyles count="4">
    <cellStyle name="Millares" xfId="3" builtinId="3"/>
    <cellStyle name="Normal" xfId="0" builtinId="0"/>
    <cellStyle name="Normal 2" xfId="1"/>
    <cellStyle name="Porcentaje" xfId="2" builtinId="5"/>
  </cellStyles>
  <dxfs count="0"/>
  <tableStyles count="0" defaultTableStyle="TableStyleMedium9"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701585</xdr:colOff>
      <xdr:row>2</xdr:row>
      <xdr:rowOff>32851</xdr:rowOff>
    </xdr:from>
    <xdr:to>
      <xdr:col>19</xdr:col>
      <xdr:colOff>153970</xdr:colOff>
      <xdr:row>5</xdr:row>
      <xdr:rowOff>369552</xdr:rowOff>
    </xdr:to>
    <xdr:sp macro="" textlink="">
      <xdr:nvSpPr>
        <xdr:cNvPr id="2" name="Flecha derecha 1"/>
        <xdr:cNvSpPr/>
      </xdr:nvSpPr>
      <xdr:spPr>
        <a:xfrm rot="17170713">
          <a:off x="16085160" y="841776"/>
          <a:ext cx="829373" cy="3063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17</xdr:col>
      <xdr:colOff>536471</xdr:colOff>
      <xdr:row>5</xdr:row>
      <xdr:rowOff>363183</xdr:rowOff>
    </xdr:from>
    <xdr:to>
      <xdr:col>20</xdr:col>
      <xdr:colOff>213862</xdr:colOff>
      <xdr:row>6</xdr:row>
      <xdr:rowOff>645949</xdr:rowOff>
    </xdr:to>
    <xdr:sp macro="" textlink="">
      <xdr:nvSpPr>
        <xdr:cNvPr id="3" name="CuadroTexto 2"/>
        <xdr:cNvSpPr txBox="1"/>
      </xdr:nvSpPr>
      <xdr:spPr>
        <a:xfrm>
          <a:off x="15250954" y="1403269"/>
          <a:ext cx="1724718" cy="7644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aseline="0"/>
            <a:t>LA INSTITUCIÓN PODRÁ ELIGIR SU NOMBRE AL DAR CLICK EN ESTA OPCIÓN.</a:t>
          </a:r>
          <a:endParaRPr lang="es-MX"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29</xdr:col>
      <xdr:colOff>9525</xdr:colOff>
      <xdr:row>6</xdr:row>
      <xdr:rowOff>38101</xdr:rowOff>
    </xdr:from>
    <xdr:to>
      <xdr:col>29</xdr:col>
      <xdr:colOff>742950</xdr:colOff>
      <xdr:row>6</xdr:row>
      <xdr:rowOff>47626</xdr:rowOff>
    </xdr:to>
    <xdr:cxnSp macro="">
      <xdr:nvCxnSpPr>
        <xdr:cNvPr id="4" name="1 Conector recto de flecha"/>
        <xdr:cNvCxnSpPr/>
      </xdr:nvCxnSpPr>
      <xdr:spPr>
        <a:xfrm flipH="1">
          <a:off x="22714744" y="942976"/>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3" name="1 Conector recto de flecha"/>
        <xdr:cNvCxnSpPr/>
      </xdr:nvCxnSpPr>
      <xdr:spPr>
        <a:xfrm flipH="1">
          <a:off x="22212300" y="923925"/>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9525</xdr:colOff>
      <xdr:row>6</xdr:row>
      <xdr:rowOff>38101</xdr:rowOff>
    </xdr:from>
    <xdr:to>
      <xdr:col>29</xdr:col>
      <xdr:colOff>742950</xdr:colOff>
      <xdr:row>6</xdr:row>
      <xdr:rowOff>47626</xdr:rowOff>
    </xdr:to>
    <xdr:cxnSp macro="">
      <xdr:nvCxnSpPr>
        <xdr:cNvPr id="5" name="1 Conector recto de flecha"/>
        <xdr:cNvCxnSpPr/>
      </xdr:nvCxnSpPr>
      <xdr:spPr>
        <a:xfrm flipH="1">
          <a:off x="23174325" y="1323976"/>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J5"/>
  <sheetViews>
    <sheetView tabSelected="1" zoomScale="140" zoomScaleNormal="140" workbookViewId="0">
      <selection activeCell="C3" sqref="C3:I3"/>
    </sheetView>
  </sheetViews>
  <sheetFormatPr baseColWidth="10" defaultRowHeight="12.75" x14ac:dyDescent="0.2"/>
  <cols>
    <col min="1" max="1" width="0.7109375" style="274" customWidth="1"/>
    <col min="2" max="2" width="2.85546875" style="274" customWidth="1"/>
    <col min="3" max="9" width="21.140625" style="274" customWidth="1"/>
    <col min="10" max="10" width="2.85546875" style="274" customWidth="1"/>
    <col min="11" max="12" width="1" style="274" customWidth="1"/>
    <col min="13" max="19" width="2.28515625" style="274" customWidth="1"/>
    <col min="20" max="16384" width="11.42578125" style="274"/>
  </cols>
  <sheetData>
    <row r="1" spans="2:10" ht="13.5" thickBot="1" x14ac:dyDescent="0.25"/>
    <row r="2" spans="2:10" ht="13.5" thickTop="1" x14ac:dyDescent="0.2">
      <c r="B2" s="275"/>
      <c r="C2" s="276"/>
      <c r="D2" s="276"/>
      <c r="E2" s="276"/>
      <c r="F2" s="276"/>
      <c r="G2" s="276"/>
      <c r="H2" s="276"/>
      <c r="I2" s="276"/>
      <c r="J2" s="277"/>
    </row>
    <row r="3" spans="2:10" ht="250.5" customHeight="1" x14ac:dyDescent="0.2">
      <c r="B3" s="278"/>
      <c r="C3" s="358" t="s">
        <v>202</v>
      </c>
      <c r="D3" s="359"/>
      <c r="E3" s="359"/>
      <c r="F3" s="359"/>
      <c r="G3" s="359"/>
      <c r="H3" s="359"/>
      <c r="I3" s="359"/>
      <c r="J3" s="279"/>
    </row>
    <row r="4" spans="2:10" ht="13.5" thickBot="1" x14ac:dyDescent="0.25">
      <c r="B4" s="280"/>
      <c r="C4" s="281"/>
      <c r="D4" s="281"/>
      <c r="E4" s="281"/>
      <c r="F4" s="281"/>
      <c r="G4" s="281"/>
      <c r="H4" s="281"/>
      <c r="I4" s="281"/>
      <c r="J4" s="282"/>
    </row>
    <row r="5" spans="2:10" ht="13.5" thickTop="1" x14ac:dyDescent="0.2"/>
  </sheetData>
  <mergeCells count="1">
    <mergeCell ref="C3:I3"/>
  </mergeCells>
  <printOptions horizontalCentered="1" verticalCentered="1"/>
  <pageMargins left="0.39370078740157483" right="0.39370078740157483" top="0.39370078740157483" bottom="0.39370078740157483" header="0.31496062992125984" footer="0.31496062992125984"/>
  <pageSetup scale="8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J50"/>
  <sheetViews>
    <sheetView zoomScale="90" zoomScaleNormal="90" workbookViewId="0">
      <selection sqref="A1:Q1"/>
    </sheetView>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3.42578125" customWidth="1"/>
    <col min="19" max="19" width="2.140625" customWidth="1"/>
    <col min="20" max="20" width="1.7109375" customWidth="1"/>
    <col min="21" max="21" width="9.140625" customWidth="1"/>
    <col min="22" max="22" width="12.7109375" customWidth="1"/>
    <col min="23" max="23" width="12" customWidth="1"/>
    <col min="25" max="25" width="15.28515625" customWidth="1"/>
    <col min="26" max="26" width="15" customWidth="1"/>
    <col min="27" max="27" width="12.85546875" customWidth="1"/>
    <col min="28" max="28" width="14.140625" customWidth="1"/>
    <col min="29" max="29" width="14.7109375" customWidth="1"/>
    <col min="30" max="30" width="9.42578125" customWidth="1"/>
    <col min="35" max="35" width="2.28515625" customWidth="1"/>
    <col min="36" max="36" width="1.85546875" customWidth="1"/>
  </cols>
  <sheetData>
    <row r="1" spans="1:36" s="91" customFormat="1" ht="20.25" customHeight="1" x14ac:dyDescent="0.2">
      <c r="A1" s="520" t="s">
        <v>136</v>
      </c>
      <c r="B1" s="521"/>
      <c r="C1" s="521"/>
      <c r="D1" s="521"/>
      <c r="E1" s="521"/>
      <c r="F1" s="521"/>
      <c r="G1" s="521"/>
      <c r="H1" s="521"/>
      <c r="I1" s="521"/>
      <c r="J1" s="521"/>
      <c r="K1" s="521"/>
      <c r="L1" s="521"/>
      <c r="M1" s="521"/>
      <c r="N1" s="521"/>
      <c r="O1" s="521"/>
      <c r="P1" s="521"/>
      <c r="Q1" s="521"/>
      <c r="R1" s="90"/>
      <c r="S1" s="332"/>
      <c r="T1" s="355"/>
      <c r="U1" s="355"/>
      <c r="V1" s="355"/>
      <c r="W1" s="355"/>
      <c r="X1" s="355"/>
      <c r="Y1" s="355"/>
      <c r="Z1" s="355"/>
      <c r="AA1" s="355"/>
      <c r="AB1" s="355"/>
      <c r="AC1" s="355"/>
      <c r="AD1" s="355"/>
      <c r="AE1" s="355"/>
      <c r="AF1" s="355"/>
      <c r="AG1" s="355"/>
      <c r="AH1" s="355"/>
      <c r="AI1" s="355"/>
      <c r="AJ1" s="333"/>
    </row>
    <row r="2" spans="1:36" s="91" customFormat="1" ht="20.25" customHeight="1" x14ac:dyDescent="0.2">
      <c r="A2" s="520" t="s">
        <v>201</v>
      </c>
      <c r="B2" s="521"/>
      <c r="C2" s="521"/>
      <c r="D2" s="521"/>
      <c r="E2" s="521"/>
      <c r="F2" s="521"/>
      <c r="G2" s="521"/>
      <c r="H2" s="521"/>
      <c r="I2" s="521"/>
      <c r="J2" s="521"/>
      <c r="K2" s="521"/>
      <c r="L2" s="521"/>
      <c r="M2" s="521"/>
      <c r="N2" s="521"/>
      <c r="O2" s="521"/>
      <c r="P2" s="521"/>
      <c r="Q2" s="521"/>
      <c r="R2" s="90"/>
      <c r="S2" s="332"/>
      <c r="T2" s="90"/>
      <c r="U2" s="90"/>
      <c r="V2" s="90"/>
      <c r="AJ2" s="333"/>
    </row>
    <row r="3" spans="1:36" s="91" customFormat="1" ht="20.25" customHeight="1" x14ac:dyDescent="0.2">
      <c r="A3" s="521" t="s">
        <v>14</v>
      </c>
      <c r="B3" s="521"/>
      <c r="C3" s="521"/>
      <c r="D3" s="521"/>
      <c r="E3" s="521"/>
      <c r="F3" s="521"/>
      <c r="G3" s="521"/>
      <c r="H3" s="521"/>
      <c r="I3" s="521"/>
      <c r="J3" s="521"/>
      <c r="K3" s="521"/>
      <c r="L3" s="521"/>
      <c r="M3" s="521"/>
      <c r="N3" s="521"/>
      <c r="O3" s="521"/>
      <c r="P3" s="521"/>
      <c r="Q3" s="521"/>
      <c r="R3" s="90"/>
      <c r="S3" s="332"/>
      <c r="T3" s="90"/>
      <c r="U3" s="523" t="s">
        <v>135</v>
      </c>
      <c r="V3" s="524"/>
      <c r="W3" s="524"/>
      <c r="X3" s="524"/>
      <c r="Y3" s="524"/>
      <c r="Z3" s="524"/>
      <c r="AA3" s="524"/>
      <c r="AB3" s="524"/>
      <c r="AC3" s="525"/>
      <c r="AJ3" s="333"/>
    </row>
    <row r="4" spans="1:36" s="91" customFormat="1" ht="20.25" customHeight="1" x14ac:dyDescent="0.2">
      <c r="A4" s="522" t="s">
        <v>1</v>
      </c>
      <c r="B4" s="522"/>
      <c r="C4" s="522"/>
      <c r="D4" s="522"/>
      <c r="E4" s="522"/>
      <c r="F4" s="522"/>
      <c r="G4" s="522"/>
      <c r="H4" s="522"/>
      <c r="I4" s="522"/>
      <c r="J4" s="522"/>
      <c r="K4" s="522"/>
      <c r="L4" s="522"/>
      <c r="M4" s="522"/>
      <c r="N4" s="522"/>
      <c r="O4" s="522"/>
      <c r="P4" s="522"/>
      <c r="Q4" s="522"/>
      <c r="S4" s="333"/>
      <c r="T4" s="90"/>
      <c r="U4" s="90"/>
      <c r="V4" s="90"/>
      <c r="AJ4" s="333"/>
    </row>
    <row r="5" spans="1:36" s="91" customFormat="1" ht="20.25" customHeight="1" x14ac:dyDescent="0.2">
      <c r="A5" s="442" t="s">
        <v>198</v>
      </c>
      <c r="B5" s="522"/>
      <c r="C5" s="522"/>
      <c r="D5" s="522"/>
      <c r="E5" s="522"/>
      <c r="F5" s="522"/>
      <c r="G5" s="522"/>
      <c r="H5" s="522"/>
      <c r="I5" s="522"/>
      <c r="J5" s="522"/>
      <c r="K5" s="522"/>
      <c r="L5" s="522"/>
      <c r="M5" s="522"/>
      <c r="N5" s="522"/>
      <c r="O5" s="522"/>
      <c r="P5" s="522"/>
      <c r="Q5" s="522"/>
      <c r="S5" s="333"/>
      <c r="U5" s="534" t="s">
        <v>41</v>
      </c>
      <c r="V5" s="535"/>
      <c r="W5" s="535"/>
      <c r="X5" s="535"/>
      <c r="Y5" s="535"/>
      <c r="Z5" s="535"/>
      <c r="AA5" s="535"/>
      <c r="AB5" s="535"/>
      <c r="AC5" s="536"/>
      <c r="AJ5" s="333"/>
    </row>
    <row r="6" spans="1:36" ht="18" x14ac:dyDescent="0.25">
      <c r="A6" s="498" t="s">
        <v>177</v>
      </c>
      <c r="B6" s="499"/>
      <c r="C6" s="499"/>
      <c r="D6" s="499"/>
      <c r="E6" s="499"/>
      <c r="F6" s="499"/>
      <c r="G6" s="499"/>
      <c r="H6" s="499"/>
      <c r="I6" s="499"/>
      <c r="J6" s="499"/>
      <c r="K6" s="499"/>
      <c r="L6" s="499"/>
      <c r="M6" s="500"/>
      <c r="N6" s="176"/>
      <c r="O6" s="501" t="s">
        <v>208</v>
      </c>
      <c r="P6" s="499"/>
      <c r="Q6" s="500"/>
      <c r="R6" s="1"/>
      <c r="S6" s="334"/>
      <c r="T6" s="91"/>
      <c r="U6" s="542">
        <f>+Y34</f>
        <v>0</v>
      </c>
      <c r="V6" s="543"/>
      <c r="W6" s="543"/>
      <c r="X6" s="543"/>
      <c r="Y6" s="543"/>
      <c r="Z6" s="543"/>
      <c r="AA6" s="543"/>
      <c r="AB6" s="543"/>
      <c r="AC6" s="544"/>
      <c r="AD6" s="91"/>
      <c r="AE6" s="553" t="s">
        <v>150</v>
      </c>
      <c r="AF6" s="553"/>
      <c r="AG6" s="553"/>
      <c r="AH6" s="553"/>
      <c r="AI6" s="91"/>
      <c r="AJ6" s="335"/>
    </row>
    <row r="7" spans="1:36" ht="12.75" customHeight="1" x14ac:dyDescent="0.2">
      <c r="A7" s="502" t="s">
        <v>2</v>
      </c>
      <c r="B7" s="503" t="s">
        <v>13</v>
      </c>
      <c r="C7" s="510" t="s">
        <v>15</v>
      </c>
      <c r="D7" s="511"/>
      <c r="E7" s="511"/>
      <c r="F7" s="511"/>
      <c r="G7" s="511"/>
      <c r="H7" s="511"/>
      <c r="I7" s="511"/>
      <c r="J7" s="511"/>
      <c r="K7" s="511"/>
      <c r="L7" s="511"/>
      <c r="M7" s="512"/>
      <c r="N7" s="177"/>
      <c r="O7" s="504" t="s">
        <v>209</v>
      </c>
      <c r="P7" s="505"/>
      <c r="Q7" s="506"/>
      <c r="S7" s="335"/>
      <c r="T7" s="1"/>
      <c r="U7" s="537">
        <v>0.2</v>
      </c>
      <c r="V7" s="538"/>
      <c r="W7" s="538"/>
      <c r="X7" s="537">
        <v>0.7</v>
      </c>
      <c r="Y7" s="538"/>
      <c r="Z7" s="538"/>
      <c r="AA7" s="537">
        <v>0.1</v>
      </c>
      <c r="AB7" s="538"/>
      <c r="AC7" s="538"/>
      <c r="AD7" s="89">
        <f>U7+X7+AA7</f>
        <v>0.99999999999999989</v>
      </c>
      <c r="AE7" s="553"/>
      <c r="AF7" s="553"/>
      <c r="AG7" s="553"/>
      <c r="AH7" s="553"/>
      <c r="AJ7" s="335"/>
    </row>
    <row r="8" spans="1:36" ht="12.75" customHeight="1" x14ac:dyDescent="0.2">
      <c r="A8" s="502"/>
      <c r="B8" s="503"/>
      <c r="C8" s="513" t="s">
        <v>79</v>
      </c>
      <c r="D8" s="514"/>
      <c r="E8" s="515"/>
      <c r="F8" s="157"/>
      <c r="G8" s="516" t="s">
        <v>16</v>
      </c>
      <c r="H8" s="514"/>
      <c r="I8" s="515"/>
      <c r="J8" s="158"/>
      <c r="K8" s="517" t="s">
        <v>17</v>
      </c>
      <c r="L8" s="518"/>
      <c r="M8" s="519"/>
      <c r="N8" s="159"/>
      <c r="O8" s="507"/>
      <c r="P8" s="508"/>
      <c r="Q8" s="509"/>
      <c r="S8" s="335"/>
      <c r="U8" s="487">
        <f>U6*U7</f>
        <v>0</v>
      </c>
      <c r="V8" s="488"/>
      <c r="W8" s="489"/>
      <c r="X8" s="487">
        <f>U6*X7</f>
        <v>0</v>
      </c>
      <c r="Y8" s="488"/>
      <c r="Z8" s="489"/>
      <c r="AA8" s="487">
        <f>AA7*U6</f>
        <v>0</v>
      </c>
      <c r="AB8" s="488"/>
      <c r="AC8" s="489"/>
      <c r="AD8" s="545">
        <f>U8+X8+AA8</f>
        <v>0</v>
      </c>
      <c r="AE8" s="553"/>
      <c r="AF8" s="553"/>
      <c r="AG8" s="553"/>
      <c r="AH8" s="553"/>
      <c r="AJ8" s="335"/>
    </row>
    <row r="9" spans="1:36" ht="12.75" customHeight="1" x14ac:dyDescent="0.2">
      <c r="A9" s="502"/>
      <c r="B9" s="503"/>
      <c r="C9" s="100" t="s">
        <v>31</v>
      </c>
      <c r="D9" s="100" t="s">
        <v>32</v>
      </c>
      <c r="E9" s="100" t="s">
        <v>33</v>
      </c>
      <c r="F9" s="160"/>
      <c r="G9" s="100" t="s">
        <v>31</v>
      </c>
      <c r="H9" s="100" t="s">
        <v>32</v>
      </c>
      <c r="I9" s="100" t="s">
        <v>33</v>
      </c>
      <c r="J9" s="160"/>
      <c r="K9" s="100" t="s">
        <v>31</v>
      </c>
      <c r="L9" s="100" t="s">
        <v>32</v>
      </c>
      <c r="M9" s="100" t="s">
        <v>33</v>
      </c>
      <c r="N9" s="160"/>
      <c r="O9" s="185" t="s">
        <v>156</v>
      </c>
      <c r="P9" s="183" t="s">
        <v>157</v>
      </c>
      <c r="Q9" s="184" t="s">
        <v>56</v>
      </c>
      <c r="S9" s="335"/>
      <c r="U9" s="490"/>
      <c r="V9" s="491"/>
      <c r="W9" s="492"/>
      <c r="X9" s="490"/>
      <c r="Y9" s="491"/>
      <c r="Z9" s="492"/>
      <c r="AA9" s="490"/>
      <c r="AB9" s="491"/>
      <c r="AC9" s="492"/>
      <c r="AD9" s="546"/>
      <c r="AE9" s="553"/>
      <c r="AF9" s="553"/>
      <c r="AG9" s="553"/>
      <c r="AH9" s="553"/>
      <c r="AJ9" s="335"/>
    </row>
    <row r="10" spans="1:36" x14ac:dyDescent="0.2">
      <c r="A10" s="161"/>
      <c r="B10" s="105"/>
      <c r="C10" s="106"/>
      <c r="D10" s="107"/>
      <c r="E10" s="108"/>
      <c r="F10" s="138"/>
      <c r="G10" s="106"/>
      <c r="H10" s="107"/>
      <c r="I10" s="108"/>
      <c r="J10" s="138"/>
      <c r="K10" s="106"/>
      <c r="L10" s="107"/>
      <c r="M10" s="108"/>
      <c r="N10" s="138"/>
      <c r="O10" s="106"/>
      <c r="P10" s="107"/>
      <c r="Q10" s="162"/>
      <c r="S10" s="335"/>
      <c r="U10" s="526" t="s">
        <v>79</v>
      </c>
      <c r="V10" s="527"/>
      <c r="W10" s="528"/>
      <c r="X10" s="529" t="s">
        <v>16</v>
      </c>
      <c r="Y10" s="530"/>
      <c r="Z10" s="531"/>
      <c r="AA10" s="529" t="s">
        <v>17</v>
      </c>
      <c r="AB10" s="530"/>
      <c r="AC10" s="531"/>
      <c r="AJ10" s="335"/>
    </row>
    <row r="11" spans="1:36" s="6" customFormat="1" x14ac:dyDescent="0.2">
      <c r="A11" s="137"/>
      <c r="B11" s="109"/>
      <c r="C11" s="110"/>
      <c r="D11" s="138"/>
      <c r="E11" s="111"/>
      <c r="F11" s="138"/>
      <c r="G11" s="110"/>
      <c r="H11" s="138"/>
      <c r="I11" s="111"/>
      <c r="J11" s="138"/>
      <c r="K11" s="110"/>
      <c r="L11" s="138"/>
      <c r="M11" s="111"/>
      <c r="N11" s="138"/>
      <c r="O11" s="163"/>
      <c r="P11" s="139"/>
      <c r="Q11" s="142"/>
      <c r="S11" s="336"/>
      <c r="T11"/>
      <c r="U11" s="37" t="s">
        <v>9</v>
      </c>
      <c r="V11" s="37" t="s">
        <v>10</v>
      </c>
      <c r="W11" s="37" t="s">
        <v>11</v>
      </c>
      <c r="X11" s="37" t="s">
        <v>9</v>
      </c>
      <c r="Y11" s="37" t="s">
        <v>10</v>
      </c>
      <c r="Z11" s="37" t="s">
        <v>11</v>
      </c>
      <c r="AA11" s="37" t="s">
        <v>9</v>
      </c>
      <c r="AB11" s="37" t="s">
        <v>10</v>
      </c>
      <c r="AC11" s="37" t="s">
        <v>11</v>
      </c>
      <c r="AD11"/>
      <c r="AE11"/>
      <c r="AF11"/>
      <c r="AG11"/>
      <c r="AH11"/>
      <c r="AI11"/>
      <c r="AJ11" s="336"/>
    </row>
    <row r="12" spans="1:36" s="6" customFormat="1" ht="34.5" customHeight="1" x14ac:dyDescent="0.2">
      <c r="A12" s="288" t="str">
        <f>'FRACCIÓN I 2018'!A11</f>
        <v/>
      </c>
      <c r="B12" s="328" t="str">
        <f>'HOJA DE TRABAJO DE LA UPE'!D45</f>
        <v>SUBSIDIOS FEDERALES PARA ORGANISMOS DESCENTRALIZADOS ESTATALES             U006</v>
      </c>
      <c r="C12" s="289">
        <f>U13</f>
        <v>0</v>
      </c>
      <c r="D12" s="290">
        <f>V13</f>
        <v>0</v>
      </c>
      <c r="E12" s="291">
        <f>W13</f>
        <v>0</v>
      </c>
      <c r="F12" s="292"/>
      <c r="G12" s="289">
        <f>X13</f>
        <v>0</v>
      </c>
      <c r="H12" s="293">
        <f>Y13</f>
        <v>0</v>
      </c>
      <c r="I12" s="294">
        <f>Z13</f>
        <v>0</v>
      </c>
      <c r="J12" s="292"/>
      <c r="K12" s="295">
        <f>AA13</f>
        <v>0</v>
      </c>
      <c r="L12" s="293">
        <f>AB13</f>
        <v>0</v>
      </c>
      <c r="M12" s="294">
        <f>AC13</f>
        <v>0</v>
      </c>
      <c r="N12" s="296"/>
      <c r="O12" s="297">
        <f>C12+G12+K12+'FRACCIÓN III 1er 2018'!Q12</f>
        <v>0</v>
      </c>
      <c r="P12" s="298">
        <f>O12+D12+H12+L12</f>
        <v>0</v>
      </c>
      <c r="Q12" s="299">
        <f>P12+E12+I12+M12</f>
        <v>0</v>
      </c>
      <c r="S12" s="336"/>
      <c r="U12"/>
      <c r="V12"/>
      <c r="W12"/>
      <c r="X12"/>
      <c r="Y12"/>
      <c r="Z12"/>
      <c r="AA12"/>
      <c r="AB12"/>
      <c r="AC12"/>
      <c r="AD12"/>
      <c r="AE12"/>
      <c r="AF12"/>
      <c r="AG12"/>
      <c r="AH12"/>
      <c r="AJ12" s="336"/>
    </row>
    <row r="13" spans="1:36" s="6" customFormat="1" ht="24" customHeight="1" x14ac:dyDescent="0.2">
      <c r="A13" s="300"/>
      <c r="B13" s="301"/>
      <c r="C13" s="302"/>
      <c r="D13" s="303"/>
      <c r="E13" s="304"/>
      <c r="F13" s="303"/>
      <c r="G13" s="302"/>
      <c r="H13" s="305"/>
      <c r="I13" s="306"/>
      <c r="J13" s="303"/>
      <c r="K13" s="307"/>
      <c r="L13" s="305"/>
      <c r="M13" s="306"/>
      <c r="N13" s="296"/>
      <c r="O13" s="308"/>
      <c r="P13" s="296"/>
      <c r="Q13" s="309"/>
      <c r="S13" s="336"/>
      <c r="U13" s="12">
        <f>U8/3</f>
        <v>0</v>
      </c>
      <c r="V13" s="12">
        <f>U8/3</f>
        <v>0</v>
      </c>
      <c r="W13" s="12">
        <f>U8/3</f>
        <v>0</v>
      </c>
      <c r="X13" s="12">
        <f>X8/3</f>
        <v>0</v>
      </c>
      <c r="Y13" s="12">
        <f>X8/3</f>
        <v>0</v>
      </c>
      <c r="Z13" s="12">
        <f>X8/3</f>
        <v>0</v>
      </c>
      <c r="AA13" s="12">
        <f>AA8/3</f>
        <v>0</v>
      </c>
      <c r="AB13" s="12">
        <f>AA8/3</f>
        <v>0</v>
      </c>
      <c r="AC13" s="12">
        <f>AA8/3</f>
        <v>0</v>
      </c>
      <c r="AD13"/>
      <c r="AE13"/>
      <c r="AF13"/>
      <c r="AG13"/>
      <c r="AH13"/>
      <c r="AJ13" s="336"/>
    </row>
    <row r="14" spans="1:36" s="6" customFormat="1" ht="24" customHeight="1" x14ac:dyDescent="0.2">
      <c r="A14" s="300"/>
      <c r="B14" s="301"/>
      <c r="C14" s="302"/>
      <c r="D14" s="303"/>
      <c r="E14" s="306"/>
      <c r="F14" s="303"/>
      <c r="G14" s="302"/>
      <c r="H14" s="303"/>
      <c r="I14" s="306"/>
      <c r="J14" s="303"/>
      <c r="K14" s="310"/>
      <c r="L14" s="296"/>
      <c r="M14" s="311"/>
      <c r="N14" s="296"/>
      <c r="O14" s="310"/>
      <c r="P14" s="296"/>
      <c r="Q14" s="309"/>
      <c r="S14" s="336"/>
      <c r="U14" s="33"/>
      <c r="V14" s="33"/>
      <c r="W14" s="33"/>
      <c r="X14" s="33"/>
      <c r="Y14" s="33"/>
      <c r="Z14" s="33"/>
      <c r="AA14" s="33"/>
      <c r="AB14" s="33"/>
      <c r="AC14" s="33"/>
      <c r="AD14"/>
      <c r="AE14"/>
      <c r="AF14"/>
      <c r="AG14"/>
      <c r="AH14"/>
      <c r="AJ14" s="336"/>
    </row>
    <row r="15" spans="1:36" s="6" customFormat="1" ht="24" customHeight="1" x14ac:dyDescent="0.2">
      <c r="A15" s="312" t="s">
        <v>179</v>
      </c>
      <c r="B15" s="486" t="str">
        <f>'HOJA DE TRABAJO DE LA UPE'!D46</f>
        <v>PROGRAMA PARA EL DESARROLLO PROFESIONAL DOCENTE (PRODEP)           S247</v>
      </c>
      <c r="C15" s="302"/>
      <c r="D15" s="303"/>
      <c r="E15" s="306"/>
      <c r="F15" s="303"/>
      <c r="G15" s="302"/>
      <c r="H15" s="303"/>
      <c r="I15" s="306"/>
      <c r="J15" s="303"/>
      <c r="K15" s="297">
        <f>'HOJA DE TRABAJO DE LA UPE'!H32</f>
        <v>0</v>
      </c>
      <c r="L15" s="314">
        <f>'HOJA DE TRABAJO DE LA UPE'!I32</f>
        <v>0</v>
      </c>
      <c r="M15" s="315">
        <f>'HOJA DE TRABAJO DE LA UPE'!J32</f>
        <v>0</v>
      </c>
      <c r="N15" s="296"/>
      <c r="O15" s="297">
        <f>'FRACCIÓN III 1er 2018'!Q15+K15</f>
        <v>0</v>
      </c>
      <c r="P15" s="314">
        <f>O15+L15</f>
        <v>0</v>
      </c>
      <c r="Q15" s="316">
        <f>P15+M15</f>
        <v>0</v>
      </c>
      <c r="S15" s="336"/>
      <c r="U15"/>
      <c r="V15"/>
      <c r="W15">
        <f>U13+V13+W13</f>
        <v>0</v>
      </c>
      <c r="X15"/>
      <c r="Y15"/>
      <c r="Z15">
        <f>X13+Y13+Z13</f>
        <v>0</v>
      </c>
      <c r="AA15"/>
      <c r="AB15"/>
      <c r="AC15">
        <f>AA13+AB13+AC13</f>
        <v>0</v>
      </c>
      <c r="AD15"/>
      <c r="AE15"/>
      <c r="AF15"/>
      <c r="AG15"/>
      <c r="AH15"/>
      <c r="AJ15" s="336"/>
    </row>
    <row r="16" spans="1:36" s="6" customFormat="1" ht="24" customHeight="1" thickBot="1" x14ac:dyDescent="0.25">
      <c r="A16" s="300"/>
      <c r="B16" s="486"/>
      <c r="C16" s="302"/>
      <c r="D16" s="303"/>
      <c r="E16" s="306"/>
      <c r="F16" s="303"/>
      <c r="G16" s="302"/>
      <c r="H16" s="303"/>
      <c r="I16" s="306"/>
      <c r="J16" s="303"/>
      <c r="K16" s="310"/>
      <c r="L16" s="296"/>
      <c r="M16" s="311"/>
      <c r="N16" s="296"/>
      <c r="O16" s="310"/>
      <c r="P16" s="296"/>
      <c r="Q16" s="309"/>
      <c r="S16" s="336"/>
      <c r="U16"/>
      <c r="V16"/>
      <c r="W16"/>
      <c r="X16"/>
      <c r="Y16"/>
      <c r="Z16"/>
      <c r="AA16"/>
      <c r="AB16"/>
      <c r="AC16"/>
      <c r="AD16"/>
      <c r="AJ16" s="336"/>
    </row>
    <row r="17" spans="1:36" s="6" customFormat="1" ht="24" customHeight="1" x14ac:dyDescent="0.2">
      <c r="A17" s="300"/>
      <c r="B17" s="317"/>
      <c r="C17" s="302"/>
      <c r="D17" s="303"/>
      <c r="E17" s="306"/>
      <c r="F17" s="303"/>
      <c r="G17" s="302"/>
      <c r="H17" s="303"/>
      <c r="I17" s="306"/>
      <c r="J17" s="303"/>
      <c r="K17" s="310"/>
      <c r="L17" s="296"/>
      <c r="M17" s="311"/>
      <c r="N17" s="296"/>
      <c r="O17" s="310"/>
      <c r="P17" s="296"/>
      <c r="Q17" s="309"/>
      <c r="S17" s="336"/>
      <c r="U17" s="15"/>
      <c r="V17" s="16"/>
      <c r="W17" s="16"/>
      <c r="X17" s="16"/>
      <c r="Y17" s="16"/>
      <c r="Z17" s="16"/>
      <c r="AA17" s="16"/>
      <c r="AB17" s="16"/>
      <c r="AC17" s="17"/>
      <c r="AD17"/>
      <c r="AJ17" s="336"/>
    </row>
    <row r="18" spans="1:36" s="6" customFormat="1" ht="24" customHeight="1" x14ac:dyDescent="0.2">
      <c r="A18" s="312" t="s">
        <v>179</v>
      </c>
      <c r="B18" s="486" t="str">
        <f>'HOJA DE TRABAJO DE LA UPE'!D47</f>
        <v>PROGRAMA FORTALECIMIENTO DE LA CALIDAD EDUCATIVA (PFCE)                       S267</v>
      </c>
      <c r="C18" s="302"/>
      <c r="D18" s="303"/>
      <c r="E18" s="306"/>
      <c r="F18" s="303"/>
      <c r="G18" s="302"/>
      <c r="H18" s="303"/>
      <c r="I18" s="306"/>
      <c r="J18" s="303"/>
      <c r="K18" s="297">
        <f>'HOJA DE TRABAJO DE LA UPE'!H34</f>
        <v>0</v>
      </c>
      <c r="L18" s="314">
        <f>'HOJA DE TRABAJO DE LA UPE'!I34</f>
        <v>0</v>
      </c>
      <c r="M18" s="315">
        <f>'HOJA DE TRABAJO DE LA UPE'!J34</f>
        <v>0</v>
      </c>
      <c r="N18" s="296"/>
      <c r="O18" s="297">
        <f>'FRACCIÓN III 1er 2018'!Q18+K18</f>
        <v>0</v>
      </c>
      <c r="P18" s="314">
        <f>O18+L18</f>
        <v>0</v>
      </c>
      <c r="Q18" s="316">
        <f>P18+M18</f>
        <v>0</v>
      </c>
      <c r="S18" s="336"/>
      <c r="U18" s="539" t="s">
        <v>205</v>
      </c>
      <c r="V18" s="540"/>
      <c r="W18" s="540"/>
      <c r="X18" s="540"/>
      <c r="Y18" s="540"/>
      <c r="Z18" s="540"/>
      <c r="AA18" s="540"/>
      <c r="AB18" s="540"/>
      <c r="AC18" s="541"/>
      <c r="AD18"/>
      <c r="AJ18" s="336"/>
    </row>
    <row r="19" spans="1:36" s="6" customFormat="1" ht="24" customHeight="1" x14ac:dyDescent="0.25">
      <c r="A19" s="300"/>
      <c r="B19" s="486"/>
      <c r="C19" s="302"/>
      <c r="D19" s="303"/>
      <c r="E19" s="306"/>
      <c r="F19" s="303"/>
      <c r="G19" s="302"/>
      <c r="H19" s="303"/>
      <c r="I19" s="306"/>
      <c r="J19" s="303"/>
      <c r="K19" s="310"/>
      <c r="L19" s="296"/>
      <c r="M19" s="311"/>
      <c r="N19" s="296"/>
      <c r="O19" s="310"/>
      <c r="P19" s="296"/>
      <c r="Q19" s="309"/>
      <c r="S19" s="336"/>
      <c r="U19" s="19"/>
      <c r="V19" s="2"/>
      <c r="W19" s="532" t="s">
        <v>189</v>
      </c>
      <c r="X19" s="533"/>
      <c r="Y19" s="533"/>
      <c r="Z19" s="533"/>
      <c r="AA19" s="533"/>
      <c r="AB19" s="2"/>
      <c r="AC19" s="18"/>
      <c r="AD19"/>
      <c r="AJ19" s="336"/>
    </row>
    <row r="20" spans="1:36" s="6" customFormat="1" ht="24" customHeight="1" x14ac:dyDescent="0.2">
      <c r="A20" s="300"/>
      <c r="B20" s="317"/>
      <c r="C20" s="302"/>
      <c r="D20" s="303"/>
      <c r="E20" s="306"/>
      <c r="F20" s="303"/>
      <c r="G20" s="302"/>
      <c r="H20" s="303"/>
      <c r="I20" s="306"/>
      <c r="J20" s="303"/>
      <c r="K20" s="310"/>
      <c r="L20" s="296"/>
      <c r="M20" s="311"/>
      <c r="N20" s="296"/>
      <c r="O20" s="310"/>
      <c r="P20" s="296"/>
      <c r="Q20" s="309"/>
      <c r="S20" s="336"/>
      <c r="U20" s="19"/>
      <c r="V20" s="2"/>
      <c r="W20" s="13"/>
      <c r="X20" s="2"/>
      <c r="Y20" s="13"/>
      <c r="Z20" s="2"/>
      <c r="AA20" s="2"/>
      <c r="AB20" s="2"/>
      <c r="AC20" s="18"/>
      <c r="AD20"/>
      <c r="AJ20" s="336"/>
    </row>
    <row r="21" spans="1:36" s="6" customFormat="1" ht="24" customHeight="1" x14ac:dyDescent="0.2">
      <c r="A21" s="312" t="s">
        <v>179</v>
      </c>
      <c r="B21" s="313" t="str">
        <f>'HOJA DE TRABAJO DE LA UPE'!D48</f>
        <v>AAA</v>
      </c>
      <c r="C21" s="302"/>
      <c r="D21" s="303"/>
      <c r="E21" s="306"/>
      <c r="F21" s="303"/>
      <c r="G21" s="302"/>
      <c r="H21" s="303"/>
      <c r="I21" s="306"/>
      <c r="J21" s="303"/>
      <c r="K21" s="297">
        <f>'HOJA DE TRABAJO DE LA UPE'!H36</f>
        <v>0</v>
      </c>
      <c r="L21" s="314">
        <f>'HOJA DE TRABAJO DE LA UPE'!I36</f>
        <v>0</v>
      </c>
      <c r="M21" s="315">
        <f>'HOJA DE TRABAJO DE LA UPE'!J36</f>
        <v>0</v>
      </c>
      <c r="N21" s="296"/>
      <c r="O21" s="297">
        <f>'FRACCIÓN III 1er 2018'!Q21+K21</f>
        <v>0</v>
      </c>
      <c r="P21" s="314">
        <f>O21+L21</f>
        <v>0</v>
      </c>
      <c r="Q21" s="316">
        <f>P21+M21</f>
        <v>0</v>
      </c>
      <c r="S21" s="336"/>
      <c r="U21" s="19"/>
      <c r="V21" s="2"/>
      <c r="W21" s="13"/>
      <c r="X21" s="2"/>
      <c r="Y21" s="13"/>
      <c r="Z21" s="547" t="s">
        <v>176</v>
      </c>
      <c r="AA21" s="549" t="s">
        <v>43</v>
      </c>
      <c r="AB21" s="551" t="s">
        <v>45</v>
      </c>
      <c r="AC21" s="18"/>
      <c r="AD21"/>
      <c r="AJ21" s="336"/>
    </row>
    <row r="22" spans="1:36" s="6" customFormat="1" ht="24" customHeight="1" x14ac:dyDescent="0.2">
      <c r="A22" s="300"/>
      <c r="B22" s="317"/>
      <c r="C22" s="302"/>
      <c r="D22" s="303"/>
      <c r="E22" s="306"/>
      <c r="F22" s="303"/>
      <c r="G22" s="302"/>
      <c r="H22" s="303"/>
      <c r="I22" s="306"/>
      <c r="J22" s="303"/>
      <c r="K22" s="310"/>
      <c r="L22" s="296"/>
      <c r="M22" s="311"/>
      <c r="N22" s="296"/>
      <c r="O22" s="310"/>
      <c r="P22" s="296"/>
      <c r="Q22" s="309"/>
      <c r="S22" s="336"/>
      <c r="U22" s="19"/>
      <c r="V22" s="2"/>
      <c r="W22" s="2"/>
      <c r="X22" s="2"/>
      <c r="Y22" s="13"/>
      <c r="Z22" s="548"/>
      <c r="AA22" s="550"/>
      <c r="AB22" s="552"/>
      <c r="AC22" s="18"/>
      <c r="AD22"/>
      <c r="AJ22" s="336"/>
    </row>
    <row r="23" spans="1:36" s="6" customFormat="1" ht="24" customHeight="1" x14ac:dyDescent="0.2">
      <c r="A23" s="300"/>
      <c r="B23" s="318"/>
      <c r="C23" s="302"/>
      <c r="D23" s="303"/>
      <c r="E23" s="306"/>
      <c r="F23" s="303"/>
      <c r="G23" s="302"/>
      <c r="H23" s="303"/>
      <c r="I23" s="306"/>
      <c r="J23" s="303"/>
      <c r="K23" s="310"/>
      <c r="L23" s="296"/>
      <c r="M23" s="311"/>
      <c r="N23" s="296"/>
      <c r="O23" s="310"/>
      <c r="P23" s="296"/>
      <c r="Q23" s="309"/>
      <c r="S23" s="336"/>
      <c r="U23" s="19"/>
      <c r="V23" s="2"/>
      <c r="W23" s="2"/>
      <c r="X23" s="2"/>
      <c r="Y23" s="13"/>
      <c r="AC23" s="18"/>
      <c r="AD23"/>
      <c r="AJ23" s="336"/>
    </row>
    <row r="24" spans="1:36" s="6" customFormat="1" ht="24" customHeight="1" x14ac:dyDescent="0.2">
      <c r="A24" s="312" t="s">
        <v>179</v>
      </c>
      <c r="B24" s="313" t="str">
        <f>'HOJA DE TRABAJO DE LA UPE'!D49</f>
        <v>BBB</v>
      </c>
      <c r="C24" s="302"/>
      <c r="D24" s="303"/>
      <c r="E24" s="306"/>
      <c r="F24" s="303"/>
      <c r="G24" s="302"/>
      <c r="H24" s="303"/>
      <c r="I24" s="306"/>
      <c r="J24" s="303"/>
      <c r="K24" s="297">
        <f>'HOJA DE TRABAJO DE LA UPE'!H38</f>
        <v>0</v>
      </c>
      <c r="L24" s="314">
        <f>'HOJA DE TRABAJO DE LA UPE'!I38</f>
        <v>0</v>
      </c>
      <c r="M24" s="315">
        <f>'HOJA DE TRABAJO DE LA UPE'!J38</f>
        <v>0</v>
      </c>
      <c r="N24" s="296"/>
      <c r="O24" s="297">
        <f>'FRACCIÓN III 1er 2018'!Q24+K24</f>
        <v>0</v>
      </c>
      <c r="P24" s="314">
        <f>O24+L24</f>
        <v>0</v>
      </c>
      <c r="Q24" s="316">
        <f>P24+M24</f>
        <v>0</v>
      </c>
      <c r="S24" s="336"/>
      <c r="U24" s="234"/>
      <c r="V24" s="230"/>
      <c r="X24" s="229" t="s">
        <v>42</v>
      </c>
      <c r="Y24" s="235"/>
      <c r="Z24" s="237"/>
      <c r="AA24" s="238">
        <f>IF(Z24="",0,1)</f>
        <v>0</v>
      </c>
      <c r="AB24" s="34" t="s">
        <v>46</v>
      </c>
      <c r="AC24" s="236"/>
      <c r="AD24"/>
      <c r="AJ24" s="336"/>
    </row>
    <row r="25" spans="1:36" s="6" customFormat="1" ht="24" customHeight="1" x14ac:dyDescent="0.2">
      <c r="A25" s="300"/>
      <c r="B25" s="317"/>
      <c r="C25" s="302"/>
      <c r="D25" s="303"/>
      <c r="E25" s="306"/>
      <c r="F25" s="303"/>
      <c r="G25" s="302"/>
      <c r="H25" s="303"/>
      <c r="I25" s="306"/>
      <c r="J25" s="303"/>
      <c r="K25" s="310"/>
      <c r="L25" s="296"/>
      <c r="M25" s="311"/>
      <c r="N25" s="296"/>
      <c r="O25" s="310"/>
      <c r="P25" s="296"/>
      <c r="Q25" s="309"/>
      <c r="S25" s="336"/>
      <c r="U25" s="234"/>
      <c r="V25" s="235"/>
      <c r="X25" s="235"/>
      <c r="Y25" s="235"/>
      <c r="Z25" s="235"/>
      <c r="AA25" s="235"/>
      <c r="AB25" s="35"/>
      <c r="AC25" s="236"/>
      <c r="AD25"/>
      <c r="AJ25" s="336"/>
    </row>
    <row r="26" spans="1:36" s="6" customFormat="1" ht="24" customHeight="1" thickBot="1" x14ac:dyDescent="0.25">
      <c r="A26" s="319"/>
      <c r="B26" s="320"/>
      <c r="C26" s="321"/>
      <c r="D26" s="322"/>
      <c r="E26" s="323"/>
      <c r="F26" s="322"/>
      <c r="G26" s="321"/>
      <c r="H26" s="322"/>
      <c r="I26" s="323"/>
      <c r="J26" s="322"/>
      <c r="K26" s="324"/>
      <c r="L26" s="325"/>
      <c r="M26" s="326"/>
      <c r="N26" s="325"/>
      <c r="O26" s="324"/>
      <c r="P26" s="325"/>
      <c r="Q26" s="327"/>
      <c r="S26" s="336"/>
      <c r="U26" s="234"/>
      <c r="V26" s="235"/>
      <c r="X26" s="54" t="s">
        <v>44</v>
      </c>
      <c r="Y26" s="53"/>
      <c r="Z26" s="239">
        <f>Z24</f>
        <v>0</v>
      </c>
      <c r="AA26" s="238">
        <f>AA24</f>
        <v>0</v>
      </c>
      <c r="AB26" s="34" t="s">
        <v>47</v>
      </c>
      <c r="AC26" s="236"/>
      <c r="AD26"/>
      <c r="AJ26" s="336"/>
    </row>
    <row r="27" spans="1:36" s="6" customFormat="1" ht="24" customHeight="1" thickBot="1" x14ac:dyDescent="0.25">
      <c r="A27" s="137"/>
      <c r="B27" s="138"/>
      <c r="C27" s="138"/>
      <c r="D27" s="138"/>
      <c r="E27" s="138"/>
      <c r="F27" s="138"/>
      <c r="G27" s="138"/>
      <c r="H27" s="138"/>
      <c r="I27" s="138"/>
      <c r="J27" s="138"/>
      <c r="K27" s="139"/>
      <c r="L27" s="139"/>
      <c r="M27" s="139"/>
      <c r="N27" s="139"/>
      <c r="O27" s="139"/>
      <c r="P27" s="139"/>
      <c r="Q27" s="166"/>
      <c r="S27" s="336"/>
      <c r="U27" s="240"/>
      <c r="V27" s="241"/>
      <c r="W27" s="241"/>
      <c r="X27" s="241"/>
      <c r="Y27" s="241"/>
      <c r="Z27" s="241"/>
      <c r="AA27" s="241"/>
      <c r="AB27" s="241"/>
      <c r="AC27" s="242"/>
      <c r="AD27"/>
      <c r="AJ27" s="336"/>
    </row>
    <row r="28" spans="1:36" s="6" customFormat="1" ht="24" customHeight="1" x14ac:dyDescent="0.2">
      <c r="A28" s="137"/>
      <c r="B28" s="138"/>
      <c r="C28" s="138"/>
      <c r="D28" s="138"/>
      <c r="E28" s="138"/>
      <c r="F28" s="138"/>
      <c r="G28" s="138"/>
      <c r="H28" s="138"/>
      <c r="I28" s="138"/>
      <c r="J28" s="138"/>
      <c r="K28" s="139"/>
      <c r="L28" s="139"/>
      <c r="M28" s="139"/>
      <c r="N28" s="139"/>
      <c r="O28" s="139"/>
      <c r="P28" s="139"/>
      <c r="Q28" s="142"/>
      <c r="S28" s="336"/>
      <c r="AD28"/>
      <c r="AJ28" s="336"/>
    </row>
    <row r="29" spans="1:36" s="6" customFormat="1" ht="24" customHeight="1" thickBot="1" x14ac:dyDescent="0.25">
      <c r="A29" s="137"/>
      <c r="B29" s="167" t="s">
        <v>20</v>
      </c>
      <c r="C29" s="168">
        <f>C12+C15+C18+C21+C24</f>
        <v>0</v>
      </c>
      <c r="D29" s="168">
        <f>D12+D15+D18+D21+D24</f>
        <v>0</v>
      </c>
      <c r="E29" s="168">
        <f>E12+E15+E18+E21+E24</f>
        <v>0</v>
      </c>
      <c r="F29" s="167"/>
      <c r="G29" s="168">
        <f>G12+G15+G18+G21+G24</f>
        <v>0</v>
      </c>
      <c r="H29" s="168">
        <f>H12+H15+H18+H21+H24</f>
        <v>0</v>
      </c>
      <c r="I29" s="168">
        <f>I12+I15+I18+I21+I24</f>
        <v>0</v>
      </c>
      <c r="J29" s="167"/>
      <c r="K29" s="168">
        <f>K12+K15+K18+K21+K24</f>
        <v>0</v>
      </c>
      <c r="L29" s="168">
        <f>L12+L15+L18+L21+L24</f>
        <v>0</v>
      </c>
      <c r="M29" s="168">
        <f>M12+M15+M18+M21+M24</f>
        <v>0</v>
      </c>
      <c r="N29" s="169"/>
      <c r="O29" s="168">
        <f>O12+O15+O18+O21+O24</f>
        <v>0</v>
      </c>
      <c r="P29" s="168">
        <f>P12+P15+P18+P21+P24</f>
        <v>0</v>
      </c>
      <c r="Q29" s="170">
        <f>Q12+Q15+Q18+Q21+Q24</f>
        <v>0</v>
      </c>
      <c r="R29"/>
      <c r="S29" s="336"/>
      <c r="U29" s="235"/>
      <c r="V29" s="235"/>
      <c r="W29"/>
      <c r="X29" s="493" t="s">
        <v>64</v>
      </c>
      <c r="Y29" s="494"/>
      <c r="Z29" s="494"/>
      <c r="AA29" s="495"/>
      <c r="AB29" s="496" t="s">
        <v>161</v>
      </c>
      <c r="AC29" s="84"/>
      <c r="AJ29" s="336"/>
    </row>
    <row r="30" spans="1:36" s="6" customFormat="1" ht="24" customHeight="1" thickTop="1" x14ac:dyDescent="0.2">
      <c r="A30" s="137"/>
      <c r="C30" s="246"/>
      <c r="D30" s="246"/>
      <c r="E30" s="246"/>
      <c r="F30" s="246"/>
      <c r="G30" s="246"/>
      <c r="H30" s="246"/>
      <c r="I30" s="246"/>
      <c r="J30" s="246"/>
      <c r="K30" s="246"/>
      <c r="L30" s="246"/>
      <c r="M30" s="246"/>
      <c r="N30" s="246"/>
      <c r="O30" s="246"/>
      <c r="P30" s="246"/>
      <c r="Q30" s="232"/>
      <c r="R30"/>
      <c r="S30" s="336"/>
      <c r="W30"/>
      <c r="X30" s="66" t="s">
        <v>65</v>
      </c>
      <c r="Y30" s="222" t="s">
        <v>66</v>
      </c>
      <c r="Z30" s="66" t="s">
        <v>67</v>
      </c>
      <c r="AA30" s="66" t="s">
        <v>68</v>
      </c>
      <c r="AB30" s="497" t="s">
        <v>44</v>
      </c>
      <c r="AC30"/>
      <c r="AJ30" s="336"/>
    </row>
    <row r="31" spans="1:36" s="6" customFormat="1" ht="24" customHeight="1" x14ac:dyDescent="0.2">
      <c r="A31" s="137"/>
      <c r="B31" s="167" t="s">
        <v>19</v>
      </c>
      <c r="C31" s="231">
        <f>C29</f>
        <v>0</v>
      </c>
      <c r="D31" s="231">
        <f>D29+C31</f>
        <v>0</v>
      </c>
      <c r="E31" s="231">
        <f>E29+D31</f>
        <v>0</v>
      </c>
      <c r="F31" s="167"/>
      <c r="G31" s="231">
        <f>G29+E31</f>
        <v>0</v>
      </c>
      <c r="H31" s="231">
        <f>H29+G31</f>
        <v>0</v>
      </c>
      <c r="I31" s="231">
        <f>I29+H31</f>
        <v>0</v>
      </c>
      <c r="J31" s="167"/>
      <c r="K31" s="231">
        <f>K29+I31</f>
        <v>0</v>
      </c>
      <c r="L31" s="231">
        <f>L29+K31</f>
        <v>0</v>
      </c>
      <c r="M31" s="231">
        <f>M29+L31</f>
        <v>0</v>
      </c>
      <c r="N31" s="169"/>
      <c r="O31" s="231">
        <f>C29+G29+K29</f>
        <v>0</v>
      </c>
      <c r="P31" s="231">
        <f>D29+H29+L29+O31</f>
        <v>0</v>
      </c>
      <c r="Q31" s="233">
        <f>E29+I29+M29+P31</f>
        <v>0</v>
      </c>
      <c r="R31"/>
      <c r="S31" s="336"/>
      <c r="W31" s="10"/>
      <c r="X31" s="223"/>
      <c r="Y31" s="97"/>
      <c r="Z31" s="70"/>
      <c r="AA31" s="67"/>
      <c r="AB31" s="67"/>
      <c r="AC31"/>
      <c r="AJ31" s="336"/>
    </row>
    <row r="32" spans="1:36" s="6" customFormat="1" ht="24" customHeight="1" x14ac:dyDescent="0.2">
      <c r="A32" s="137"/>
      <c r="B32" s="167"/>
      <c r="C32" s="167"/>
      <c r="D32" s="167"/>
      <c r="E32" s="167"/>
      <c r="F32" s="167"/>
      <c r="G32" s="167"/>
      <c r="H32" s="167"/>
      <c r="I32" s="167"/>
      <c r="J32" s="167"/>
      <c r="K32" s="167"/>
      <c r="L32" s="167"/>
      <c r="M32" s="167"/>
      <c r="N32" s="169"/>
      <c r="O32" s="167"/>
      <c r="P32" s="167"/>
      <c r="Q32" s="171"/>
      <c r="R32" s="2"/>
      <c r="S32" s="335"/>
      <c r="T32"/>
      <c r="U32"/>
      <c r="V32"/>
      <c r="W32" s="10" t="s">
        <v>42</v>
      </c>
      <c r="X32" s="352">
        <f>+'FRACCIÓN III 1er 2018'!X32</f>
        <v>0</v>
      </c>
      <c r="Y32" s="224">
        <f>+Y34</f>
        <v>0</v>
      </c>
      <c r="Z32" s="224"/>
      <c r="AA32" s="224"/>
      <c r="AB32" s="224">
        <f>X32+Y32+Z32+AA32</f>
        <v>0</v>
      </c>
      <c r="AC32"/>
      <c r="AJ32" s="336"/>
    </row>
    <row r="33" spans="1:36" s="6" customFormat="1" ht="24" customHeight="1" x14ac:dyDescent="0.2">
      <c r="A33" s="172"/>
      <c r="B33" s="167" t="s">
        <v>78</v>
      </c>
      <c r="C33" s="173"/>
      <c r="D33" s="174"/>
      <c r="E33" s="174">
        <f>C29+D29+E29</f>
        <v>0</v>
      </c>
      <c r="F33" s="173"/>
      <c r="G33" s="173"/>
      <c r="H33" s="174"/>
      <c r="I33" s="174">
        <f>G29+H29+I29</f>
        <v>0</v>
      </c>
      <c r="J33" s="173"/>
      <c r="K33" s="173"/>
      <c r="L33" s="174"/>
      <c r="M33" s="174">
        <f>K29+L29+M29</f>
        <v>0</v>
      </c>
      <c r="N33" s="173"/>
      <c r="O33" s="173"/>
      <c r="P33" s="174"/>
      <c r="Q33" s="175">
        <f>E33+I33+M33</f>
        <v>0</v>
      </c>
      <c r="R33" s="2"/>
      <c r="S33" s="335"/>
      <c r="T33"/>
      <c r="U33"/>
      <c r="V33"/>
      <c r="W33" s="10"/>
      <c r="X33" s="353"/>
      <c r="Y33" s="225"/>
      <c r="Z33" s="225"/>
      <c r="AA33" s="225"/>
      <c r="AB33" s="225"/>
      <c r="AC33"/>
      <c r="AD33"/>
      <c r="AJ33" s="336"/>
    </row>
    <row r="34" spans="1:36" s="6" customFormat="1" ht="24" customHeight="1" thickBot="1" x14ac:dyDescent="0.25">
      <c r="A34" s="137"/>
      <c r="B34" s="138"/>
      <c r="C34" s="138"/>
      <c r="D34" s="138"/>
      <c r="E34" s="138"/>
      <c r="F34" s="138"/>
      <c r="G34" s="138"/>
      <c r="H34" s="138"/>
      <c r="I34" s="138"/>
      <c r="J34" s="138"/>
      <c r="K34" s="138"/>
      <c r="L34" s="138"/>
      <c r="M34" s="138"/>
      <c r="N34" s="138"/>
      <c r="O34" s="138"/>
      <c r="P34" s="138"/>
      <c r="Q34" s="165"/>
      <c r="R34" s="2"/>
      <c r="S34" s="337"/>
      <c r="T34"/>
      <c r="U34"/>
      <c r="V34"/>
      <c r="W34"/>
      <c r="X34" s="354">
        <f>'FRACCIÓN I 2018'!F11</f>
        <v>0</v>
      </c>
      <c r="Y34" s="226">
        <f>+'FRACCIÓN I 2018'!L11-'FRACCIÓN I 2018'!F11</f>
        <v>0</v>
      </c>
      <c r="Z34" s="226">
        <v>0</v>
      </c>
      <c r="AA34" s="226">
        <v>0</v>
      </c>
      <c r="AB34" s="226">
        <f>AB31+AB32</f>
        <v>0</v>
      </c>
      <c r="AC34"/>
      <c r="AJ34" s="336"/>
    </row>
    <row r="35" spans="1:36" s="6" customFormat="1" ht="13.5" thickTop="1" x14ac:dyDescent="0.2">
      <c r="A35" s="178"/>
      <c r="B35" s="82"/>
      <c r="C35" s="82"/>
      <c r="D35" s="82"/>
      <c r="E35" s="82"/>
      <c r="F35" s="82"/>
      <c r="G35" s="82"/>
      <c r="H35" s="82"/>
      <c r="I35" s="82"/>
      <c r="J35" s="82"/>
      <c r="K35" s="82"/>
      <c r="L35" s="82"/>
      <c r="M35" s="82"/>
      <c r="N35" s="82"/>
      <c r="O35" s="82"/>
      <c r="P35" s="82"/>
      <c r="Q35" s="179"/>
      <c r="R35"/>
      <c r="S35" s="337"/>
      <c r="T35" s="2"/>
      <c r="U35"/>
      <c r="V35"/>
      <c r="W35" s="10"/>
      <c r="X35" s="71"/>
      <c r="Y35" s="71"/>
      <c r="Z35" s="71"/>
      <c r="AA35"/>
      <c r="AB35"/>
      <c r="AC35"/>
      <c r="AJ35" s="336"/>
    </row>
    <row r="36" spans="1:36" s="6" customFormat="1" ht="16.5" thickBot="1" x14ac:dyDescent="0.3">
      <c r="A36" s="180"/>
      <c r="B36" s="181"/>
      <c r="C36" s="181"/>
      <c r="D36" s="181"/>
      <c r="E36" s="181"/>
      <c r="F36" s="181"/>
      <c r="G36" s="181"/>
      <c r="H36" s="181"/>
      <c r="I36" s="181"/>
      <c r="J36" s="181"/>
      <c r="K36" s="181"/>
      <c r="L36" s="181"/>
      <c r="M36" s="181"/>
      <c r="N36" s="181"/>
      <c r="O36" s="181"/>
      <c r="P36" s="181"/>
      <c r="Q36" s="182"/>
      <c r="R36"/>
      <c r="S36" s="335"/>
      <c r="T36" s="2"/>
      <c r="V36" s="339"/>
      <c r="W36" s="484" t="s">
        <v>167</v>
      </c>
      <c r="X36" s="485"/>
      <c r="AD36"/>
      <c r="AJ36" s="336"/>
    </row>
    <row r="37" spans="1:36" s="6" customFormat="1" x14ac:dyDescent="0.2">
      <c r="A37"/>
      <c r="B37"/>
      <c r="C37"/>
      <c r="D37"/>
      <c r="E37"/>
      <c r="F37"/>
      <c r="G37"/>
      <c r="H37"/>
      <c r="I37"/>
      <c r="J37"/>
      <c r="K37"/>
      <c r="L37"/>
      <c r="M37"/>
      <c r="N37"/>
      <c r="O37"/>
      <c r="P37"/>
      <c r="Q37"/>
      <c r="R37" s="9"/>
      <c r="S37" s="335"/>
      <c r="T37"/>
      <c r="V37" s="339"/>
      <c r="W37" s="340" t="s">
        <v>163</v>
      </c>
      <c r="X37" s="341"/>
      <c r="AD37"/>
      <c r="AJ37" s="336"/>
    </row>
    <row r="38" spans="1:36" s="6" customFormat="1" x14ac:dyDescent="0.2">
      <c r="A38"/>
      <c r="B38"/>
      <c r="C38"/>
      <c r="D38"/>
      <c r="E38"/>
      <c r="F38"/>
      <c r="G38"/>
      <c r="H38"/>
      <c r="I38"/>
      <c r="J38"/>
      <c r="K38"/>
      <c r="L38"/>
      <c r="M38"/>
      <c r="N38"/>
      <c r="O38"/>
      <c r="P38"/>
      <c r="Q38"/>
      <c r="R38"/>
      <c r="S38" s="338"/>
      <c r="T38"/>
      <c r="V38" s="339"/>
      <c r="W38" s="342"/>
      <c r="X38" s="343"/>
      <c r="AD38"/>
      <c r="AJ38" s="336"/>
    </row>
    <row r="39" spans="1:36" s="6" customFormat="1" x14ac:dyDescent="0.2">
      <c r="A39"/>
      <c r="B39"/>
      <c r="C39"/>
      <c r="D39"/>
      <c r="E39"/>
      <c r="F39"/>
      <c r="G39"/>
      <c r="H39"/>
      <c r="I39"/>
      <c r="J39"/>
      <c r="K39"/>
      <c r="L39"/>
      <c r="M39"/>
      <c r="N39"/>
      <c r="O39"/>
      <c r="P39"/>
      <c r="Q39"/>
      <c r="R39"/>
      <c r="S39" s="335"/>
      <c r="T39" s="9"/>
      <c r="V39" s="339" t="s">
        <v>168</v>
      </c>
      <c r="W39" s="344" t="s">
        <v>46</v>
      </c>
      <c r="X39" s="345">
        <f>+M31</f>
        <v>0</v>
      </c>
      <c r="AD39"/>
      <c r="AJ39" s="336"/>
    </row>
    <row r="40" spans="1:36" s="6" customFormat="1" x14ac:dyDescent="0.2">
      <c r="A40"/>
      <c r="B40"/>
      <c r="C40"/>
      <c r="D40"/>
      <c r="E40"/>
      <c r="F40"/>
      <c r="G40"/>
      <c r="H40"/>
      <c r="I40"/>
      <c r="J40"/>
      <c r="K40"/>
      <c r="L40"/>
      <c r="M40"/>
      <c r="N40"/>
      <c r="O40"/>
      <c r="P40"/>
      <c r="Q40"/>
      <c r="R40"/>
      <c r="S40" s="335"/>
      <c r="T40"/>
      <c r="V40" s="339"/>
      <c r="W40" s="344"/>
      <c r="X40" s="343"/>
      <c r="AD40"/>
      <c r="AJ40" s="336"/>
    </row>
    <row r="41" spans="1:36" s="6" customFormat="1" x14ac:dyDescent="0.2">
      <c r="A41"/>
      <c r="B41"/>
      <c r="C41"/>
      <c r="D41"/>
      <c r="E41"/>
      <c r="F41"/>
      <c r="G41"/>
      <c r="H41"/>
      <c r="I41"/>
      <c r="J41"/>
      <c r="K41"/>
      <c r="L41"/>
      <c r="M41"/>
      <c r="N41"/>
      <c r="O41"/>
      <c r="P41"/>
      <c r="Q41"/>
      <c r="R41"/>
      <c r="S41" s="335"/>
      <c r="T41"/>
      <c r="U41"/>
      <c r="V41" s="347" t="s">
        <v>169</v>
      </c>
      <c r="W41" s="344" t="s">
        <v>47</v>
      </c>
      <c r="X41" s="346">
        <f>+'FRACCIÓN I 2018'!L11-'FRACCIÓN I 2018'!F11</f>
        <v>0</v>
      </c>
      <c r="Y41"/>
      <c r="AD41"/>
      <c r="AJ41" s="335"/>
    </row>
    <row r="42" spans="1:36" s="6" customFormat="1" x14ac:dyDescent="0.2">
      <c r="A42"/>
      <c r="B42"/>
      <c r="C42"/>
      <c r="D42"/>
      <c r="E42"/>
      <c r="F42"/>
      <c r="G42"/>
      <c r="H42"/>
      <c r="I42"/>
      <c r="J42"/>
      <c r="K42"/>
      <c r="L42"/>
      <c r="M42"/>
      <c r="N42"/>
      <c r="O42"/>
      <c r="P42"/>
      <c r="Q42"/>
      <c r="R42"/>
      <c r="S42" s="335"/>
      <c r="T42"/>
      <c r="U42"/>
      <c r="V42" s="347"/>
      <c r="W42" s="342"/>
      <c r="X42" s="343"/>
      <c r="Y42"/>
      <c r="Z42"/>
      <c r="AA42"/>
      <c r="AB42"/>
      <c r="AC42"/>
      <c r="AD42"/>
      <c r="AE42"/>
      <c r="AF42"/>
      <c r="AG42"/>
      <c r="AH42"/>
      <c r="AI42"/>
      <c r="AJ42" s="336"/>
    </row>
    <row r="43" spans="1:36" ht="13.5" thickBot="1" x14ac:dyDescent="0.25">
      <c r="S43" s="335"/>
      <c r="V43" s="348" t="s">
        <v>170</v>
      </c>
      <c r="W43" s="342"/>
      <c r="X43" s="349">
        <f>+X39-X41</f>
        <v>0</v>
      </c>
      <c r="AE43" s="6"/>
      <c r="AF43" s="6"/>
      <c r="AG43" s="6"/>
      <c r="AH43" s="6"/>
      <c r="AI43" s="6"/>
      <c r="AJ43" s="336"/>
    </row>
    <row r="44" spans="1:36" s="6" customFormat="1" ht="13.5" thickTop="1" x14ac:dyDescent="0.2">
      <c r="A44"/>
      <c r="B44"/>
      <c r="C44"/>
      <c r="D44"/>
      <c r="E44"/>
      <c r="F44"/>
      <c r="G44"/>
      <c r="H44"/>
      <c r="I44"/>
      <c r="J44"/>
      <c r="K44"/>
      <c r="L44"/>
      <c r="M44"/>
      <c r="N44"/>
      <c r="O44"/>
      <c r="P44"/>
      <c r="Q44"/>
      <c r="R44"/>
      <c r="S44" s="335"/>
      <c r="T44"/>
      <c r="U44"/>
      <c r="V44" s="75"/>
      <c r="W44" s="350"/>
      <c r="X44" s="351"/>
      <c r="Y44"/>
      <c r="Z44"/>
      <c r="AA44"/>
      <c r="AB44"/>
      <c r="AC44"/>
      <c r="AD44"/>
      <c r="AJ44" s="336"/>
    </row>
    <row r="45" spans="1:36" s="6" customFormat="1" x14ac:dyDescent="0.2">
      <c r="A45"/>
      <c r="B45"/>
      <c r="C45"/>
      <c r="D45"/>
      <c r="E45"/>
      <c r="F45"/>
      <c r="G45"/>
      <c r="H45"/>
      <c r="I45"/>
      <c r="J45"/>
      <c r="K45"/>
      <c r="L45"/>
      <c r="M45"/>
      <c r="N45"/>
      <c r="O45"/>
      <c r="P45"/>
      <c r="Q45"/>
      <c r="R45"/>
      <c r="S45" s="335"/>
      <c r="T45"/>
      <c r="U45"/>
      <c r="V45"/>
      <c r="W45"/>
      <c r="X45"/>
      <c r="Y45"/>
      <c r="Z45"/>
      <c r="AA45"/>
      <c r="AB45"/>
      <c r="AC45"/>
      <c r="AD45"/>
      <c r="AJ45" s="336"/>
    </row>
    <row r="46" spans="1:36" s="6" customFormat="1" ht="12.75" customHeight="1" x14ac:dyDescent="0.2">
      <c r="A46"/>
      <c r="B46"/>
      <c r="C46"/>
      <c r="D46"/>
      <c r="E46"/>
      <c r="F46"/>
      <c r="G46"/>
      <c r="H46"/>
      <c r="I46"/>
      <c r="J46"/>
      <c r="K46"/>
      <c r="L46"/>
      <c r="M46"/>
      <c r="N46"/>
      <c r="O46"/>
      <c r="P46"/>
      <c r="Q46"/>
      <c r="R46"/>
      <c r="S46" s="335"/>
      <c r="T46"/>
      <c r="Z46"/>
      <c r="AA46"/>
      <c r="AB46"/>
      <c r="AC46"/>
      <c r="AD46" s="4"/>
      <c r="AJ46" s="336"/>
    </row>
    <row r="47" spans="1:36" s="6" customFormat="1" ht="13.5" customHeight="1" x14ac:dyDescent="0.2">
      <c r="A47"/>
      <c r="B47"/>
      <c r="C47"/>
      <c r="D47"/>
      <c r="E47"/>
      <c r="F47"/>
      <c r="G47"/>
      <c r="H47"/>
      <c r="I47"/>
      <c r="J47"/>
      <c r="K47"/>
      <c r="L47"/>
      <c r="M47"/>
      <c r="N47"/>
      <c r="O47"/>
      <c r="P47"/>
      <c r="Q47"/>
      <c r="S47" s="335"/>
      <c r="T47"/>
      <c r="Z47"/>
      <c r="AA47"/>
      <c r="AB47"/>
      <c r="AC47"/>
      <c r="AD47"/>
      <c r="AJ47" s="336"/>
    </row>
    <row r="48" spans="1:36" s="6" customFormat="1" x14ac:dyDescent="0.2">
      <c r="A48"/>
      <c r="B48"/>
      <c r="C48"/>
      <c r="D48"/>
      <c r="E48"/>
      <c r="F48"/>
      <c r="G48"/>
      <c r="H48"/>
      <c r="I48"/>
      <c r="J48"/>
      <c r="K48"/>
      <c r="L48"/>
      <c r="M48"/>
      <c r="N48"/>
      <c r="O48"/>
      <c r="P48"/>
      <c r="Q48"/>
      <c r="R48"/>
      <c r="S48" s="356"/>
      <c r="T48" s="335"/>
      <c r="U48" s="335"/>
      <c r="V48" s="335"/>
      <c r="W48" s="335"/>
      <c r="X48" s="335"/>
      <c r="Y48" s="335"/>
      <c r="Z48" s="335"/>
      <c r="AA48" s="335"/>
      <c r="AB48" s="335"/>
      <c r="AC48" s="335"/>
      <c r="AD48" s="335"/>
      <c r="AE48" s="336"/>
      <c r="AF48" s="336"/>
      <c r="AG48" s="336"/>
      <c r="AH48" s="336"/>
      <c r="AI48" s="336"/>
      <c r="AJ48" s="356"/>
    </row>
    <row r="49" spans="1:36" s="6" customFormat="1" x14ac:dyDescent="0.2">
      <c r="A49"/>
      <c r="B49"/>
      <c r="C49"/>
      <c r="D49"/>
      <c r="E49"/>
      <c r="F49"/>
      <c r="G49"/>
      <c r="H49"/>
      <c r="I49"/>
      <c r="J49"/>
      <c r="K49"/>
      <c r="L49"/>
      <c r="M49"/>
      <c r="N49"/>
      <c r="O49"/>
      <c r="P49"/>
      <c r="Q49"/>
      <c r="R49"/>
      <c r="S49"/>
      <c r="AD49"/>
      <c r="AJ49"/>
    </row>
    <row r="50" spans="1:36" s="6" customFormat="1"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row>
  </sheetData>
  <mergeCells count="38">
    <mergeCell ref="W36:X36"/>
    <mergeCell ref="B15:B16"/>
    <mergeCell ref="B18:B19"/>
    <mergeCell ref="AD8:AD9"/>
    <mergeCell ref="X29:AA29"/>
    <mergeCell ref="AB29:AB30"/>
    <mergeCell ref="B7:B9"/>
    <mergeCell ref="K8:M8"/>
    <mergeCell ref="O7:Q8"/>
    <mergeCell ref="C7:M7"/>
    <mergeCell ref="U3:AC3"/>
    <mergeCell ref="U18:AC18"/>
    <mergeCell ref="W19:AA19"/>
    <mergeCell ref="AA8:AC9"/>
    <mergeCell ref="U10:W10"/>
    <mergeCell ref="X10:Z10"/>
    <mergeCell ref="AA10:AC10"/>
    <mergeCell ref="X8:Z9"/>
    <mergeCell ref="U8:W9"/>
    <mergeCell ref="U5:AC5"/>
    <mergeCell ref="U6:AC6"/>
    <mergeCell ref="U7:W7"/>
    <mergeCell ref="X7:Z7"/>
    <mergeCell ref="AA7:AC7"/>
    <mergeCell ref="A1:Q1"/>
    <mergeCell ref="A2:Q2"/>
    <mergeCell ref="A3:Q3"/>
    <mergeCell ref="A4:Q4"/>
    <mergeCell ref="A5:Q5"/>
    <mergeCell ref="AE6:AH9"/>
    <mergeCell ref="Z21:Z22"/>
    <mergeCell ref="AA21:AA22"/>
    <mergeCell ref="AB21:AB22"/>
    <mergeCell ref="C8:E8"/>
    <mergeCell ref="G8:I8"/>
    <mergeCell ref="O6:Q6"/>
    <mergeCell ref="A6:M6"/>
    <mergeCell ref="A7:A9"/>
  </mergeCells>
  <printOptions horizontalCentered="1"/>
  <pageMargins left="0.39370078740157483" right="0.39370078740157483" top="0.39370078740157483" bottom="0.39370078740157483" header="0.31496062992125984" footer="0.31496062992125984"/>
  <pageSetup scale="62" fitToWidth="2" orientation="landscape" r:id="rId1"/>
  <colBreaks count="2" manualBreakCount="2">
    <brk id="17" max="47" man="1"/>
    <brk id="20" min="1" max="4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J50"/>
  <sheetViews>
    <sheetView zoomScale="90" zoomScaleNormal="90" workbookViewId="0">
      <selection sqref="A1:Q1"/>
    </sheetView>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3.42578125" customWidth="1"/>
    <col min="19" max="19" width="1.85546875" customWidth="1"/>
    <col min="20" max="20" width="1.7109375" customWidth="1"/>
    <col min="21" max="21" width="9.140625" customWidth="1"/>
    <col min="22" max="22" width="12.7109375" customWidth="1"/>
    <col min="23" max="23" width="12" customWidth="1"/>
    <col min="25" max="25" width="15.28515625" customWidth="1"/>
    <col min="26" max="26" width="15" customWidth="1"/>
    <col min="27" max="27" width="12.85546875" customWidth="1"/>
    <col min="28" max="28" width="14.140625" customWidth="1"/>
    <col min="29" max="29" width="14.7109375" customWidth="1"/>
    <col min="30" max="30" width="9.42578125" customWidth="1"/>
    <col min="35" max="35" width="2" customWidth="1"/>
    <col min="36" max="36" width="1.85546875" customWidth="1"/>
  </cols>
  <sheetData>
    <row r="1" spans="1:36" s="91" customFormat="1" ht="20.25" customHeight="1" x14ac:dyDescent="0.2">
      <c r="A1" s="520" t="s">
        <v>136</v>
      </c>
      <c r="B1" s="521"/>
      <c r="C1" s="521"/>
      <c r="D1" s="521"/>
      <c r="E1" s="521"/>
      <c r="F1" s="521"/>
      <c r="G1" s="521"/>
      <c r="H1" s="521"/>
      <c r="I1" s="521"/>
      <c r="J1" s="521"/>
      <c r="K1" s="521"/>
      <c r="L1" s="521"/>
      <c r="M1" s="521"/>
      <c r="N1" s="521"/>
      <c r="O1" s="521"/>
      <c r="P1" s="521"/>
      <c r="Q1" s="521"/>
      <c r="R1" s="90"/>
      <c r="S1" s="332"/>
      <c r="T1" s="355"/>
      <c r="U1" s="355"/>
      <c r="V1" s="355"/>
      <c r="W1" s="355"/>
      <c r="X1" s="355"/>
      <c r="Y1" s="355"/>
      <c r="Z1" s="355"/>
      <c r="AA1" s="355"/>
      <c r="AB1" s="355"/>
      <c r="AC1" s="355"/>
      <c r="AD1" s="355"/>
      <c r="AE1" s="355"/>
      <c r="AF1" s="355"/>
      <c r="AG1" s="355"/>
      <c r="AH1" s="355"/>
      <c r="AI1" s="355"/>
      <c r="AJ1" s="333"/>
    </row>
    <row r="2" spans="1:36" s="91" customFormat="1" ht="20.25" customHeight="1" x14ac:dyDescent="0.2">
      <c r="A2" s="520" t="s">
        <v>201</v>
      </c>
      <c r="B2" s="521"/>
      <c r="C2" s="521"/>
      <c r="D2" s="521"/>
      <c r="E2" s="521"/>
      <c r="F2" s="521"/>
      <c r="G2" s="521"/>
      <c r="H2" s="521"/>
      <c r="I2" s="521"/>
      <c r="J2" s="521"/>
      <c r="K2" s="521"/>
      <c r="L2" s="521"/>
      <c r="M2" s="521"/>
      <c r="N2" s="521"/>
      <c r="O2" s="521"/>
      <c r="P2" s="521"/>
      <c r="Q2" s="521"/>
      <c r="R2" s="90"/>
      <c r="S2" s="332"/>
      <c r="T2" s="90"/>
      <c r="U2" s="90"/>
      <c r="V2" s="90"/>
      <c r="AJ2" s="333"/>
    </row>
    <row r="3" spans="1:36" s="91" customFormat="1" ht="20.25" customHeight="1" x14ac:dyDescent="0.2">
      <c r="A3" s="521" t="s">
        <v>14</v>
      </c>
      <c r="B3" s="521"/>
      <c r="C3" s="521"/>
      <c r="D3" s="521"/>
      <c r="E3" s="521"/>
      <c r="F3" s="521"/>
      <c r="G3" s="521"/>
      <c r="H3" s="521"/>
      <c r="I3" s="521"/>
      <c r="J3" s="521"/>
      <c r="K3" s="521"/>
      <c r="L3" s="521"/>
      <c r="M3" s="521"/>
      <c r="N3" s="521"/>
      <c r="O3" s="521"/>
      <c r="P3" s="521"/>
      <c r="Q3" s="521"/>
      <c r="R3" s="90"/>
      <c r="S3" s="332"/>
      <c r="T3" s="90"/>
      <c r="U3" s="523" t="s">
        <v>135</v>
      </c>
      <c r="V3" s="524"/>
      <c r="W3" s="524"/>
      <c r="X3" s="524"/>
      <c r="Y3" s="524"/>
      <c r="Z3" s="524"/>
      <c r="AA3" s="524"/>
      <c r="AB3" s="524"/>
      <c r="AC3" s="525"/>
      <c r="AJ3" s="333"/>
    </row>
    <row r="4" spans="1:36" s="91" customFormat="1" ht="20.25" customHeight="1" x14ac:dyDescent="0.2">
      <c r="A4" s="522" t="s">
        <v>1</v>
      </c>
      <c r="B4" s="522"/>
      <c r="C4" s="522"/>
      <c r="D4" s="522"/>
      <c r="E4" s="522"/>
      <c r="F4" s="522"/>
      <c r="G4" s="522"/>
      <c r="H4" s="522"/>
      <c r="I4" s="522"/>
      <c r="J4" s="522"/>
      <c r="K4" s="522"/>
      <c r="L4" s="522"/>
      <c r="M4" s="522"/>
      <c r="N4" s="522"/>
      <c r="O4" s="522"/>
      <c r="P4" s="522"/>
      <c r="Q4" s="522"/>
      <c r="S4" s="333"/>
      <c r="T4" s="90"/>
      <c r="U4" s="90"/>
      <c r="V4" s="90"/>
      <c r="AJ4" s="333"/>
    </row>
    <row r="5" spans="1:36" s="91" customFormat="1" ht="20.25" customHeight="1" x14ac:dyDescent="0.2">
      <c r="A5" s="442" t="s">
        <v>199</v>
      </c>
      <c r="B5" s="522"/>
      <c r="C5" s="522"/>
      <c r="D5" s="522"/>
      <c r="E5" s="522"/>
      <c r="F5" s="522"/>
      <c r="G5" s="522"/>
      <c r="H5" s="522"/>
      <c r="I5" s="522"/>
      <c r="J5" s="522"/>
      <c r="K5" s="522"/>
      <c r="L5" s="522"/>
      <c r="M5" s="522"/>
      <c r="N5" s="522"/>
      <c r="O5" s="522"/>
      <c r="P5" s="522"/>
      <c r="Q5" s="522"/>
      <c r="S5" s="333"/>
      <c r="U5" s="534" t="s">
        <v>41</v>
      </c>
      <c r="V5" s="535"/>
      <c r="W5" s="535"/>
      <c r="X5" s="535"/>
      <c r="Y5" s="535"/>
      <c r="Z5" s="535"/>
      <c r="AA5" s="535"/>
      <c r="AB5" s="535"/>
      <c r="AC5" s="536"/>
      <c r="AJ5" s="333"/>
    </row>
    <row r="6" spans="1:36" ht="18" x14ac:dyDescent="0.25">
      <c r="A6" s="498" t="s">
        <v>177</v>
      </c>
      <c r="B6" s="499"/>
      <c r="C6" s="499"/>
      <c r="D6" s="499"/>
      <c r="E6" s="499"/>
      <c r="F6" s="499"/>
      <c r="G6" s="499"/>
      <c r="H6" s="499"/>
      <c r="I6" s="499"/>
      <c r="J6" s="499"/>
      <c r="K6" s="499"/>
      <c r="L6" s="499"/>
      <c r="M6" s="500"/>
      <c r="N6" s="176"/>
      <c r="O6" s="501" t="s">
        <v>207</v>
      </c>
      <c r="P6" s="499"/>
      <c r="Q6" s="500"/>
      <c r="R6" s="1"/>
      <c r="S6" s="334"/>
      <c r="T6" s="91"/>
      <c r="U6" s="542">
        <f>+Z34</f>
        <v>0</v>
      </c>
      <c r="V6" s="543"/>
      <c r="W6" s="543"/>
      <c r="X6" s="543"/>
      <c r="Y6" s="543"/>
      <c r="Z6" s="543"/>
      <c r="AA6" s="543"/>
      <c r="AB6" s="543"/>
      <c r="AC6" s="544"/>
      <c r="AD6" s="91"/>
      <c r="AE6" s="553" t="s">
        <v>150</v>
      </c>
      <c r="AF6" s="553"/>
      <c r="AG6" s="553"/>
      <c r="AH6" s="553"/>
      <c r="AI6" s="91"/>
      <c r="AJ6" s="335"/>
    </row>
    <row r="7" spans="1:36" ht="12.75" customHeight="1" x14ac:dyDescent="0.2">
      <c r="A7" s="502" t="s">
        <v>2</v>
      </c>
      <c r="B7" s="503" t="s">
        <v>13</v>
      </c>
      <c r="C7" s="510" t="s">
        <v>15</v>
      </c>
      <c r="D7" s="511"/>
      <c r="E7" s="511"/>
      <c r="F7" s="511"/>
      <c r="G7" s="511"/>
      <c r="H7" s="511"/>
      <c r="I7" s="511"/>
      <c r="J7" s="511"/>
      <c r="K7" s="511"/>
      <c r="L7" s="511"/>
      <c r="M7" s="512"/>
      <c r="N7" s="177"/>
      <c r="O7" s="504" t="s">
        <v>206</v>
      </c>
      <c r="P7" s="505"/>
      <c r="Q7" s="506"/>
      <c r="S7" s="335"/>
      <c r="T7" s="1"/>
      <c r="U7" s="537">
        <v>0.2</v>
      </c>
      <c r="V7" s="538"/>
      <c r="W7" s="538"/>
      <c r="X7" s="537">
        <v>0.7</v>
      </c>
      <c r="Y7" s="538"/>
      <c r="Z7" s="538"/>
      <c r="AA7" s="537">
        <v>0.1</v>
      </c>
      <c r="AB7" s="538"/>
      <c r="AC7" s="538"/>
      <c r="AD7" s="89">
        <f>U7+X7+AA7</f>
        <v>0.99999999999999989</v>
      </c>
      <c r="AE7" s="553"/>
      <c r="AF7" s="553"/>
      <c r="AG7" s="553"/>
      <c r="AH7" s="553"/>
      <c r="AJ7" s="335"/>
    </row>
    <row r="8" spans="1:36" ht="12.75" customHeight="1" x14ac:dyDescent="0.2">
      <c r="A8" s="502"/>
      <c r="B8" s="503"/>
      <c r="C8" s="513" t="s">
        <v>79</v>
      </c>
      <c r="D8" s="514"/>
      <c r="E8" s="515"/>
      <c r="F8" s="157"/>
      <c r="G8" s="516" t="s">
        <v>16</v>
      </c>
      <c r="H8" s="514"/>
      <c r="I8" s="515"/>
      <c r="J8" s="158"/>
      <c r="K8" s="517" t="s">
        <v>17</v>
      </c>
      <c r="L8" s="518"/>
      <c r="M8" s="519"/>
      <c r="N8" s="159"/>
      <c r="O8" s="507"/>
      <c r="P8" s="508"/>
      <c r="Q8" s="509"/>
      <c r="S8" s="335"/>
      <c r="U8" s="487">
        <f>U6*U7</f>
        <v>0</v>
      </c>
      <c r="V8" s="488"/>
      <c r="W8" s="489"/>
      <c r="X8" s="487">
        <f>U6*X7</f>
        <v>0</v>
      </c>
      <c r="Y8" s="488"/>
      <c r="Z8" s="489"/>
      <c r="AA8" s="487">
        <f>AA7*U6</f>
        <v>0</v>
      </c>
      <c r="AB8" s="488"/>
      <c r="AC8" s="489"/>
      <c r="AD8" s="545">
        <f>U8+X8+AA8</f>
        <v>0</v>
      </c>
      <c r="AE8" s="553"/>
      <c r="AF8" s="553"/>
      <c r="AG8" s="553"/>
      <c r="AH8" s="553"/>
      <c r="AJ8" s="335"/>
    </row>
    <row r="9" spans="1:36" ht="12.75" customHeight="1" x14ac:dyDescent="0.2">
      <c r="A9" s="502"/>
      <c r="B9" s="503"/>
      <c r="C9" s="100" t="s">
        <v>34</v>
      </c>
      <c r="D9" s="100" t="s">
        <v>35</v>
      </c>
      <c r="E9" s="100" t="s">
        <v>36</v>
      </c>
      <c r="F9" s="160"/>
      <c r="G9" s="100" t="s">
        <v>34</v>
      </c>
      <c r="H9" s="100" t="s">
        <v>35</v>
      </c>
      <c r="I9" s="100" t="s">
        <v>36</v>
      </c>
      <c r="J9" s="160"/>
      <c r="K9" s="100" t="s">
        <v>34</v>
      </c>
      <c r="L9" s="100" t="s">
        <v>35</v>
      </c>
      <c r="M9" s="100" t="s">
        <v>36</v>
      </c>
      <c r="N9" s="160"/>
      <c r="O9" s="185" t="s">
        <v>152</v>
      </c>
      <c r="P9" s="183" t="s">
        <v>155</v>
      </c>
      <c r="Q9" s="184" t="s">
        <v>57</v>
      </c>
      <c r="S9" s="335"/>
      <c r="U9" s="490"/>
      <c r="V9" s="491"/>
      <c r="W9" s="492"/>
      <c r="X9" s="490"/>
      <c r="Y9" s="491"/>
      <c r="Z9" s="492"/>
      <c r="AA9" s="490"/>
      <c r="AB9" s="491"/>
      <c r="AC9" s="492"/>
      <c r="AD9" s="546"/>
      <c r="AE9" s="553"/>
      <c r="AF9" s="553"/>
      <c r="AG9" s="553"/>
      <c r="AH9" s="553"/>
      <c r="AJ9" s="335"/>
    </row>
    <row r="10" spans="1:36" x14ac:dyDescent="0.2">
      <c r="A10" s="161"/>
      <c r="B10" s="105"/>
      <c r="C10" s="106"/>
      <c r="D10" s="107"/>
      <c r="E10" s="108"/>
      <c r="F10" s="138"/>
      <c r="G10" s="106"/>
      <c r="H10" s="107"/>
      <c r="I10" s="108"/>
      <c r="J10" s="138"/>
      <c r="K10" s="106"/>
      <c r="L10" s="107"/>
      <c r="M10" s="108"/>
      <c r="N10" s="138"/>
      <c r="O10" s="106"/>
      <c r="P10" s="107"/>
      <c r="Q10" s="162"/>
      <c r="S10" s="335"/>
      <c r="U10" s="526" t="s">
        <v>79</v>
      </c>
      <c r="V10" s="527"/>
      <c r="W10" s="528"/>
      <c r="X10" s="529" t="s">
        <v>16</v>
      </c>
      <c r="Y10" s="530"/>
      <c r="Z10" s="531"/>
      <c r="AA10" s="529" t="s">
        <v>17</v>
      </c>
      <c r="AB10" s="530"/>
      <c r="AC10" s="531"/>
      <c r="AJ10" s="335"/>
    </row>
    <row r="11" spans="1:36" s="6" customFormat="1" x14ac:dyDescent="0.2">
      <c r="A11" s="137"/>
      <c r="B11" s="109"/>
      <c r="C11" s="110"/>
      <c r="D11" s="138"/>
      <c r="E11" s="111"/>
      <c r="F11" s="138"/>
      <c r="G11" s="110"/>
      <c r="H11" s="138"/>
      <c r="I11" s="111"/>
      <c r="J11" s="138"/>
      <c r="K11" s="110"/>
      <c r="L11" s="138"/>
      <c r="M11" s="111"/>
      <c r="N11" s="138"/>
      <c r="O11" s="163"/>
      <c r="P11" s="139"/>
      <c r="Q11" s="142"/>
      <c r="S11" s="336"/>
      <c r="T11"/>
      <c r="U11" s="37" t="s">
        <v>9</v>
      </c>
      <c r="V11" s="37" t="s">
        <v>10</v>
      </c>
      <c r="W11" s="37" t="s">
        <v>11</v>
      </c>
      <c r="X11" s="37" t="s">
        <v>9</v>
      </c>
      <c r="Y11" s="37" t="s">
        <v>10</v>
      </c>
      <c r="Z11" s="37" t="s">
        <v>11</v>
      </c>
      <c r="AA11" s="37" t="s">
        <v>9</v>
      </c>
      <c r="AB11" s="37" t="s">
        <v>10</v>
      </c>
      <c r="AC11" s="37" t="s">
        <v>11</v>
      </c>
      <c r="AD11"/>
      <c r="AE11"/>
      <c r="AF11"/>
      <c r="AG11"/>
      <c r="AH11"/>
      <c r="AI11"/>
      <c r="AJ11" s="336"/>
    </row>
    <row r="12" spans="1:36" s="6" customFormat="1" ht="34.5" customHeight="1" x14ac:dyDescent="0.2">
      <c r="A12" s="288" t="str">
        <f>'FRACCIÓN I 2018'!A11</f>
        <v/>
      </c>
      <c r="B12" s="328" t="str">
        <f>'HOJA DE TRABAJO DE LA UPE'!D45</f>
        <v>SUBSIDIOS FEDERALES PARA ORGANISMOS DESCENTRALIZADOS ESTATALES             U006</v>
      </c>
      <c r="C12" s="289">
        <f>U13</f>
        <v>0</v>
      </c>
      <c r="D12" s="290">
        <f>V13</f>
        <v>0</v>
      </c>
      <c r="E12" s="291">
        <f>W13</f>
        <v>0</v>
      </c>
      <c r="F12" s="292"/>
      <c r="G12" s="289">
        <f>X13</f>
        <v>0</v>
      </c>
      <c r="H12" s="293">
        <f>Y13</f>
        <v>0</v>
      </c>
      <c r="I12" s="294">
        <f>Z13</f>
        <v>0</v>
      </c>
      <c r="J12" s="292"/>
      <c r="K12" s="295">
        <f>AA13</f>
        <v>0</v>
      </c>
      <c r="L12" s="293">
        <f>AB13</f>
        <v>0</v>
      </c>
      <c r="M12" s="294">
        <f>AC13</f>
        <v>0</v>
      </c>
      <c r="N12" s="296"/>
      <c r="O12" s="297">
        <f>C12+G12+K12+'FRACCIÓN III 2do 2018'!Q12</f>
        <v>0</v>
      </c>
      <c r="P12" s="298">
        <f>O12+D12+H12+L12</f>
        <v>0</v>
      </c>
      <c r="Q12" s="299">
        <f>P12+E12+I12+M12</f>
        <v>0</v>
      </c>
      <c r="S12" s="336"/>
      <c r="U12"/>
      <c r="V12"/>
      <c r="W12"/>
      <c r="X12"/>
      <c r="Y12"/>
      <c r="Z12"/>
      <c r="AA12"/>
      <c r="AB12"/>
      <c r="AC12"/>
      <c r="AD12"/>
      <c r="AE12"/>
      <c r="AF12"/>
      <c r="AG12"/>
      <c r="AH12"/>
      <c r="AJ12" s="336"/>
    </row>
    <row r="13" spans="1:36" s="6" customFormat="1" ht="24" customHeight="1" x14ac:dyDescent="0.2">
      <c r="A13" s="300"/>
      <c r="B13" s="301"/>
      <c r="C13" s="302"/>
      <c r="D13" s="303"/>
      <c r="E13" s="304"/>
      <c r="F13" s="303"/>
      <c r="G13" s="302"/>
      <c r="H13" s="305"/>
      <c r="I13" s="306"/>
      <c r="J13" s="303"/>
      <c r="K13" s="307"/>
      <c r="L13" s="305"/>
      <c r="M13" s="306"/>
      <c r="N13" s="296"/>
      <c r="O13" s="308"/>
      <c r="P13" s="296"/>
      <c r="Q13" s="309"/>
      <c r="S13" s="336"/>
      <c r="U13" s="12">
        <f>U8/3</f>
        <v>0</v>
      </c>
      <c r="V13" s="12">
        <f>U8/3</f>
        <v>0</v>
      </c>
      <c r="W13" s="12">
        <f>U8/3</f>
        <v>0</v>
      </c>
      <c r="X13" s="12">
        <f>X8/3</f>
        <v>0</v>
      </c>
      <c r="Y13" s="12">
        <f>X8/3</f>
        <v>0</v>
      </c>
      <c r="Z13" s="12">
        <f>X8/3</f>
        <v>0</v>
      </c>
      <c r="AA13" s="12">
        <f>AA8/3</f>
        <v>0</v>
      </c>
      <c r="AB13" s="12">
        <f>AA8/3</f>
        <v>0</v>
      </c>
      <c r="AC13" s="12">
        <f>AA8/3</f>
        <v>0</v>
      </c>
      <c r="AD13"/>
      <c r="AE13"/>
      <c r="AF13"/>
      <c r="AG13"/>
      <c r="AH13"/>
      <c r="AJ13" s="336"/>
    </row>
    <row r="14" spans="1:36" s="6" customFormat="1" ht="24" customHeight="1" x14ac:dyDescent="0.2">
      <c r="A14" s="300"/>
      <c r="B14" s="301"/>
      <c r="C14" s="302"/>
      <c r="D14" s="303"/>
      <c r="E14" s="306"/>
      <c r="F14" s="303"/>
      <c r="G14" s="302"/>
      <c r="H14" s="303"/>
      <c r="I14" s="306"/>
      <c r="J14" s="303"/>
      <c r="K14" s="310"/>
      <c r="L14" s="296"/>
      <c r="M14" s="311"/>
      <c r="N14" s="296"/>
      <c r="O14" s="310"/>
      <c r="P14" s="296"/>
      <c r="Q14" s="309"/>
      <c r="S14" s="336"/>
      <c r="U14" s="33"/>
      <c r="V14" s="33"/>
      <c r="W14" s="33"/>
      <c r="X14" s="33"/>
      <c r="Y14" s="33"/>
      <c r="Z14" s="33"/>
      <c r="AA14" s="33"/>
      <c r="AB14" s="33"/>
      <c r="AC14" s="33"/>
      <c r="AD14"/>
      <c r="AE14"/>
      <c r="AF14"/>
      <c r="AG14"/>
      <c r="AH14"/>
      <c r="AJ14" s="336"/>
    </row>
    <row r="15" spans="1:36" s="6" customFormat="1" ht="24" customHeight="1" x14ac:dyDescent="0.2">
      <c r="A15" s="312" t="s">
        <v>179</v>
      </c>
      <c r="B15" s="486" t="str">
        <f>'HOJA DE TRABAJO DE LA UPE'!D46</f>
        <v>PROGRAMA PARA EL DESARROLLO PROFESIONAL DOCENTE (PRODEP)           S247</v>
      </c>
      <c r="C15" s="302"/>
      <c r="D15" s="303"/>
      <c r="E15" s="306"/>
      <c r="F15" s="303"/>
      <c r="G15" s="302"/>
      <c r="H15" s="303"/>
      <c r="I15" s="306"/>
      <c r="J15" s="303"/>
      <c r="K15" s="297">
        <f>'HOJA DE TRABAJO DE LA UPE'!L32</f>
        <v>0</v>
      </c>
      <c r="L15" s="314">
        <f>'HOJA DE TRABAJO DE LA UPE'!M32</f>
        <v>0</v>
      </c>
      <c r="M15" s="315">
        <f>'HOJA DE TRABAJO DE LA UPE'!N32</f>
        <v>0</v>
      </c>
      <c r="N15" s="296"/>
      <c r="O15" s="297">
        <f>'FRACCIÓN III 2do 2018'!Q15+K15</f>
        <v>0</v>
      </c>
      <c r="P15" s="314">
        <f>O15+L15</f>
        <v>0</v>
      </c>
      <c r="Q15" s="316">
        <f>P15+M15</f>
        <v>0</v>
      </c>
      <c r="S15" s="336"/>
      <c r="U15"/>
      <c r="V15"/>
      <c r="W15">
        <f>U13+V13+W13</f>
        <v>0</v>
      </c>
      <c r="X15"/>
      <c r="Y15"/>
      <c r="Z15">
        <f>X13+Y13+Z13</f>
        <v>0</v>
      </c>
      <c r="AA15"/>
      <c r="AB15"/>
      <c r="AC15">
        <f>AA13+AB13+AC13</f>
        <v>0</v>
      </c>
      <c r="AD15"/>
      <c r="AE15"/>
      <c r="AF15"/>
      <c r="AG15"/>
      <c r="AH15"/>
      <c r="AJ15" s="336"/>
    </row>
    <row r="16" spans="1:36" s="6" customFormat="1" ht="24" customHeight="1" thickBot="1" x14ac:dyDescent="0.25">
      <c r="A16" s="300"/>
      <c r="B16" s="486"/>
      <c r="C16" s="302"/>
      <c r="D16" s="303"/>
      <c r="E16" s="306"/>
      <c r="F16" s="303"/>
      <c r="G16" s="302"/>
      <c r="H16" s="303"/>
      <c r="I16" s="306"/>
      <c r="J16" s="303"/>
      <c r="K16" s="310"/>
      <c r="L16" s="296"/>
      <c r="M16" s="311"/>
      <c r="N16" s="296"/>
      <c r="O16" s="310"/>
      <c r="P16" s="296"/>
      <c r="Q16" s="309"/>
      <c r="S16" s="336"/>
      <c r="U16"/>
      <c r="V16"/>
      <c r="W16"/>
      <c r="X16"/>
      <c r="Y16"/>
      <c r="Z16"/>
      <c r="AA16"/>
      <c r="AB16"/>
      <c r="AC16"/>
      <c r="AD16"/>
      <c r="AJ16" s="336"/>
    </row>
    <row r="17" spans="1:36" s="6" customFormat="1" ht="24" customHeight="1" x14ac:dyDescent="0.2">
      <c r="A17" s="300"/>
      <c r="B17" s="317"/>
      <c r="C17" s="302"/>
      <c r="D17" s="303"/>
      <c r="E17" s="306"/>
      <c r="F17" s="303"/>
      <c r="G17" s="302"/>
      <c r="H17" s="303"/>
      <c r="I17" s="306"/>
      <c r="J17" s="303"/>
      <c r="K17" s="310"/>
      <c r="L17" s="296"/>
      <c r="M17" s="311"/>
      <c r="N17" s="296"/>
      <c r="O17" s="310"/>
      <c r="P17" s="296"/>
      <c r="Q17" s="309"/>
      <c r="S17" s="336"/>
      <c r="U17" s="15"/>
      <c r="V17" s="16"/>
      <c r="W17" s="16"/>
      <c r="X17" s="16"/>
      <c r="Y17" s="16"/>
      <c r="Z17" s="16"/>
      <c r="AA17" s="16"/>
      <c r="AB17" s="16"/>
      <c r="AC17" s="17"/>
      <c r="AD17"/>
      <c r="AJ17" s="336"/>
    </row>
    <row r="18" spans="1:36" s="6" customFormat="1" ht="24" customHeight="1" x14ac:dyDescent="0.2">
      <c r="A18" s="312" t="s">
        <v>179</v>
      </c>
      <c r="B18" s="486" t="str">
        <f>'HOJA DE TRABAJO DE LA UPE'!D47</f>
        <v>PROGRAMA FORTALECIMIENTO DE LA CALIDAD EDUCATIVA (PFCE)                       S267</v>
      </c>
      <c r="C18" s="302"/>
      <c r="D18" s="303"/>
      <c r="E18" s="306"/>
      <c r="F18" s="303"/>
      <c r="G18" s="302"/>
      <c r="H18" s="303"/>
      <c r="I18" s="306"/>
      <c r="J18" s="303"/>
      <c r="K18" s="297">
        <f>'HOJA DE TRABAJO DE LA UPE'!L34</f>
        <v>0</v>
      </c>
      <c r="L18" s="314">
        <f>'HOJA DE TRABAJO DE LA UPE'!M34</f>
        <v>0</v>
      </c>
      <c r="M18" s="315">
        <f>'HOJA DE TRABAJO DE LA UPE'!N34</f>
        <v>0</v>
      </c>
      <c r="N18" s="296"/>
      <c r="O18" s="297">
        <f>'FRACCIÓN III 2do 2018'!Q18+K18</f>
        <v>0</v>
      </c>
      <c r="P18" s="314">
        <f>O18+L18</f>
        <v>0</v>
      </c>
      <c r="Q18" s="316">
        <f>P18+M18</f>
        <v>0</v>
      </c>
      <c r="S18" s="336"/>
      <c r="U18" s="539" t="s">
        <v>205</v>
      </c>
      <c r="V18" s="540"/>
      <c r="W18" s="540"/>
      <c r="X18" s="540"/>
      <c r="Y18" s="540"/>
      <c r="Z18" s="540"/>
      <c r="AA18" s="540"/>
      <c r="AB18" s="540"/>
      <c r="AC18" s="541"/>
      <c r="AD18"/>
      <c r="AJ18" s="336"/>
    </row>
    <row r="19" spans="1:36" s="6" customFormat="1" ht="24" customHeight="1" x14ac:dyDescent="0.25">
      <c r="A19" s="300"/>
      <c r="B19" s="486"/>
      <c r="C19" s="302"/>
      <c r="D19" s="303"/>
      <c r="E19" s="306"/>
      <c r="F19" s="303"/>
      <c r="G19" s="302"/>
      <c r="H19" s="303"/>
      <c r="I19" s="306"/>
      <c r="J19" s="303"/>
      <c r="K19" s="310"/>
      <c r="L19" s="296"/>
      <c r="M19" s="311"/>
      <c r="N19" s="296"/>
      <c r="O19" s="310"/>
      <c r="P19" s="296"/>
      <c r="Q19" s="309"/>
      <c r="S19" s="336"/>
      <c r="U19" s="19"/>
      <c r="V19" s="2"/>
      <c r="W19" s="532" t="s">
        <v>189</v>
      </c>
      <c r="X19" s="533"/>
      <c r="Y19" s="533"/>
      <c r="Z19" s="533"/>
      <c r="AA19" s="533"/>
      <c r="AB19" s="2"/>
      <c r="AC19" s="18"/>
      <c r="AD19"/>
      <c r="AJ19" s="336"/>
    </row>
    <row r="20" spans="1:36" s="6" customFormat="1" ht="24" customHeight="1" x14ac:dyDescent="0.2">
      <c r="A20" s="300"/>
      <c r="B20" s="317"/>
      <c r="C20" s="302"/>
      <c r="D20" s="303"/>
      <c r="E20" s="306"/>
      <c r="F20" s="303"/>
      <c r="G20" s="302"/>
      <c r="H20" s="303"/>
      <c r="I20" s="306"/>
      <c r="J20" s="303"/>
      <c r="K20" s="310"/>
      <c r="L20" s="296"/>
      <c r="M20" s="311"/>
      <c r="N20" s="296"/>
      <c r="O20" s="310"/>
      <c r="P20" s="296"/>
      <c r="Q20" s="309"/>
      <c r="S20" s="336"/>
      <c r="U20" s="19"/>
      <c r="V20" s="2"/>
      <c r="W20" s="13"/>
      <c r="X20" s="2"/>
      <c r="Y20" s="13"/>
      <c r="Z20" s="2"/>
      <c r="AA20" s="2"/>
      <c r="AB20" s="2"/>
      <c r="AC20" s="18"/>
      <c r="AD20"/>
      <c r="AJ20" s="336"/>
    </row>
    <row r="21" spans="1:36" s="6" customFormat="1" ht="24" customHeight="1" x14ac:dyDescent="0.2">
      <c r="A21" s="312" t="s">
        <v>179</v>
      </c>
      <c r="B21" s="313" t="str">
        <f>'HOJA DE TRABAJO DE LA UPE'!D48</f>
        <v>AAA</v>
      </c>
      <c r="C21" s="302"/>
      <c r="D21" s="303"/>
      <c r="E21" s="306"/>
      <c r="F21" s="303"/>
      <c r="G21" s="302"/>
      <c r="H21" s="303"/>
      <c r="I21" s="306"/>
      <c r="J21" s="303"/>
      <c r="K21" s="297">
        <f>'HOJA DE TRABAJO DE LA UPE'!L36</f>
        <v>0</v>
      </c>
      <c r="L21" s="314">
        <f>'HOJA DE TRABAJO DE LA UPE'!M36</f>
        <v>0</v>
      </c>
      <c r="M21" s="315">
        <f>'HOJA DE TRABAJO DE LA UPE'!N36</f>
        <v>0</v>
      </c>
      <c r="N21" s="296"/>
      <c r="O21" s="297">
        <f>'FRACCIÓN III 2do 2018'!Q21+K21</f>
        <v>0</v>
      </c>
      <c r="P21" s="314">
        <f>O21+L21</f>
        <v>0</v>
      </c>
      <c r="Q21" s="316">
        <f>P21+M21</f>
        <v>0</v>
      </c>
      <c r="S21" s="336"/>
      <c r="U21" s="19"/>
      <c r="V21" s="2"/>
      <c r="W21" s="13"/>
      <c r="X21" s="2"/>
      <c r="Y21" s="13"/>
      <c r="Z21" s="547" t="s">
        <v>176</v>
      </c>
      <c r="AA21" s="549" t="s">
        <v>43</v>
      </c>
      <c r="AB21" s="551" t="s">
        <v>45</v>
      </c>
      <c r="AC21" s="18"/>
      <c r="AD21"/>
      <c r="AJ21" s="336"/>
    </row>
    <row r="22" spans="1:36" s="6" customFormat="1" ht="24" customHeight="1" x14ac:dyDescent="0.2">
      <c r="A22" s="300"/>
      <c r="B22" s="317"/>
      <c r="C22" s="302"/>
      <c r="D22" s="303"/>
      <c r="E22" s="306"/>
      <c r="F22" s="303"/>
      <c r="G22" s="302"/>
      <c r="H22" s="303"/>
      <c r="I22" s="306"/>
      <c r="J22" s="303"/>
      <c r="K22" s="310"/>
      <c r="L22" s="296"/>
      <c r="M22" s="311"/>
      <c r="N22" s="296"/>
      <c r="O22" s="310"/>
      <c r="P22" s="296"/>
      <c r="Q22" s="309"/>
      <c r="S22" s="336"/>
      <c r="U22" s="19"/>
      <c r="V22" s="2"/>
      <c r="W22" s="2"/>
      <c r="X22" s="2"/>
      <c r="Y22" s="13"/>
      <c r="Z22" s="548"/>
      <c r="AA22" s="550"/>
      <c r="AB22" s="552"/>
      <c r="AC22" s="18"/>
      <c r="AD22"/>
      <c r="AJ22" s="336"/>
    </row>
    <row r="23" spans="1:36" s="6" customFormat="1" ht="24" customHeight="1" x14ac:dyDescent="0.2">
      <c r="A23" s="300"/>
      <c r="B23" s="318"/>
      <c r="C23" s="302"/>
      <c r="D23" s="303"/>
      <c r="E23" s="306"/>
      <c r="F23" s="303"/>
      <c r="G23" s="302"/>
      <c r="H23" s="303"/>
      <c r="I23" s="306"/>
      <c r="J23" s="303"/>
      <c r="K23" s="310"/>
      <c r="L23" s="296"/>
      <c r="M23" s="311"/>
      <c r="N23" s="296"/>
      <c r="O23" s="310"/>
      <c r="P23" s="296"/>
      <c r="Q23" s="309"/>
      <c r="S23" s="336"/>
      <c r="U23" s="19"/>
      <c r="V23" s="2"/>
      <c r="W23" s="2"/>
      <c r="X23" s="2"/>
      <c r="Y23" s="13"/>
      <c r="AC23" s="18"/>
      <c r="AD23"/>
      <c r="AJ23" s="336"/>
    </row>
    <row r="24" spans="1:36" s="6" customFormat="1" ht="24" customHeight="1" x14ac:dyDescent="0.2">
      <c r="A24" s="312" t="s">
        <v>179</v>
      </c>
      <c r="B24" s="313" t="str">
        <f>'HOJA DE TRABAJO DE LA UPE'!D49</f>
        <v>BBB</v>
      </c>
      <c r="C24" s="302"/>
      <c r="D24" s="303"/>
      <c r="E24" s="306"/>
      <c r="F24" s="303"/>
      <c r="G24" s="302"/>
      <c r="H24" s="303"/>
      <c r="I24" s="306"/>
      <c r="J24" s="303"/>
      <c r="K24" s="297">
        <f>'HOJA DE TRABAJO DE LA UPE'!L38</f>
        <v>0</v>
      </c>
      <c r="L24" s="314">
        <f>'HOJA DE TRABAJO DE LA UPE'!M38</f>
        <v>0</v>
      </c>
      <c r="M24" s="315">
        <f>'HOJA DE TRABAJO DE LA UPE'!N38</f>
        <v>0</v>
      </c>
      <c r="N24" s="296"/>
      <c r="O24" s="297">
        <f>'FRACCIÓN III 2do 2018'!Q24+K24</f>
        <v>0</v>
      </c>
      <c r="P24" s="314">
        <f>O24+L24</f>
        <v>0</v>
      </c>
      <c r="Q24" s="316">
        <f>P24+M24</f>
        <v>0</v>
      </c>
      <c r="S24" s="336"/>
      <c r="U24" s="234"/>
      <c r="V24" s="230"/>
      <c r="X24" s="229" t="s">
        <v>42</v>
      </c>
      <c r="Y24" s="235"/>
      <c r="Z24" s="237"/>
      <c r="AA24" s="238">
        <f>IF(Z24="",0,1)</f>
        <v>0</v>
      </c>
      <c r="AB24" s="34" t="s">
        <v>46</v>
      </c>
      <c r="AC24" s="236"/>
      <c r="AD24"/>
      <c r="AJ24" s="336"/>
    </row>
    <row r="25" spans="1:36" s="6" customFormat="1" ht="24" customHeight="1" x14ac:dyDescent="0.2">
      <c r="A25" s="300"/>
      <c r="B25" s="317"/>
      <c r="C25" s="302"/>
      <c r="D25" s="303"/>
      <c r="E25" s="306"/>
      <c r="F25" s="303"/>
      <c r="G25" s="302"/>
      <c r="H25" s="303"/>
      <c r="I25" s="306"/>
      <c r="J25" s="303"/>
      <c r="K25" s="310"/>
      <c r="L25" s="296"/>
      <c r="M25" s="311"/>
      <c r="N25" s="296"/>
      <c r="O25" s="310"/>
      <c r="P25" s="296"/>
      <c r="Q25" s="309"/>
      <c r="S25" s="336"/>
      <c r="U25" s="234"/>
      <c r="V25" s="235"/>
      <c r="X25" s="235"/>
      <c r="Y25" s="235"/>
      <c r="Z25" s="235"/>
      <c r="AA25" s="235"/>
      <c r="AB25" s="35"/>
      <c r="AC25" s="236"/>
      <c r="AD25"/>
      <c r="AJ25" s="336"/>
    </row>
    <row r="26" spans="1:36" s="6" customFormat="1" ht="24" customHeight="1" thickBot="1" x14ac:dyDescent="0.25">
      <c r="A26" s="319"/>
      <c r="B26" s="320"/>
      <c r="C26" s="321"/>
      <c r="D26" s="322"/>
      <c r="E26" s="323"/>
      <c r="F26" s="322"/>
      <c r="G26" s="321"/>
      <c r="H26" s="322"/>
      <c r="I26" s="323"/>
      <c r="J26" s="322"/>
      <c r="K26" s="324"/>
      <c r="L26" s="325"/>
      <c r="M26" s="326"/>
      <c r="N26" s="325"/>
      <c r="O26" s="324"/>
      <c r="P26" s="325"/>
      <c r="Q26" s="327"/>
      <c r="S26" s="336"/>
      <c r="U26" s="234"/>
      <c r="V26" s="235"/>
      <c r="X26" s="54" t="s">
        <v>44</v>
      </c>
      <c r="Y26" s="53"/>
      <c r="Z26" s="239">
        <f>Z24</f>
        <v>0</v>
      </c>
      <c r="AA26" s="238">
        <f>AA24</f>
        <v>0</v>
      </c>
      <c r="AB26" s="34" t="s">
        <v>47</v>
      </c>
      <c r="AC26" s="236"/>
      <c r="AD26"/>
      <c r="AJ26" s="336"/>
    </row>
    <row r="27" spans="1:36" s="6" customFormat="1" ht="24" customHeight="1" thickBot="1" x14ac:dyDescent="0.25">
      <c r="A27" s="137"/>
      <c r="B27" s="138"/>
      <c r="C27" s="138"/>
      <c r="D27" s="138"/>
      <c r="E27" s="138"/>
      <c r="F27" s="138"/>
      <c r="G27" s="138"/>
      <c r="H27" s="138"/>
      <c r="I27" s="138"/>
      <c r="J27" s="138"/>
      <c r="K27" s="139"/>
      <c r="L27" s="139"/>
      <c r="M27" s="139"/>
      <c r="N27" s="139"/>
      <c r="O27" s="139"/>
      <c r="P27" s="139"/>
      <c r="Q27" s="166"/>
      <c r="S27" s="336"/>
      <c r="U27" s="240"/>
      <c r="V27" s="241"/>
      <c r="W27" s="241"/>
      <c r="X27" s="241"/>
      <c r="Y27" s="241"/>
      <c r="Z27" s="241"/>
      <c r="AA27" s="241"/>
      <c r="AB27" s="241"/>
      <c r="AC27" s="242"/>
      <c r="AD27"/>
      <c r="AJ27" s="336"/>
    </row>
    <row r="28" spans="1:36" s="6" customFormat="1" ht="24" customHeight="1" x14ac:dyDescent="0.2">
      <c r="A28" s="137"/>
      <c r="B28" s="138"/>
      <c r="C28" s="138"/>
      <c r="D28" s="138"/>
      <c r="E28" s="138"/>
      <c r="F28" s="138"/>
      <c r="G28" s="138"/>
      <c r="H28" s="138"/>
      <c r="I28" s="138"/>
      <c r="J28" s="138"/>
      <c r="K28" s="139"/>
      <c r="L28" s="139"/>
      <c r="M28" s="139"/>
      <c r="N28" s="139"/>
      <c r="O28" s="139"/>
      <c r="P28" s="139"/>
      <c r="Q28" s="142"/>
      <c r="S28" s="336"/>
      <c r="AD28"/>
      <c r="AJ28" s="336"/>
    </row>
    <row r="29" spans="1:36" s="6" customFormat="1" ht="24" customHeight="1" thickBot="1" x14ac:dyDescent="0.25">
      <c r="A29" s="137"/>
      <c r="B29" s="167" t="s">
        <v>20</v>
      </c>
      <c r="C29" s="168">
        <f>C12+C15+C18+C21+C24</f>
        <v>0</v>
      </c>
      <c r="D29" s="168">
        <f>D12+D15+D18+D21+D24</f>
        <v>0</v>
      </c>
      <c r="E29" s="168">
        <f>E12+E15+E18+E21+E24</f>
        <v>0</v>
      </c>
      <c r="F29" s="167"/>
      <c r="G29" s="168">
        <f>G12+G15+G18+G21+G24</f>
        <v>0</v>
      </c>
      <c r="H29" s="168">
        <f>H12+H15+H18+H21+H24</f>
        <v>0</v>
      </c>
      <c r="I29" s="168">
        <f>I12+I15+I18+I21+I24</f>
        <v>0</v>
      </c>
      <c r="J29" s="167"/>
      <c r="K29" s="168">
        <f>K12+K15+K18+K21+K24</f>
        <v>0</v>
      </c>
      <c r="L29" s="168">
        <f>L12+L15+L18+L21+L24</f>
        <v>0</v>
      </c>
      <c r="M29" s="168">
        <f>M12+M15+M18+M21+M24</f>
        <v>0</v>
      </c>
      <c r="N29" s="169"/>
      <c r="O29" s="168">
        <f>O12+O15+O18+O21+O24</f>
        <v>0</v>
      </c>
      <c r="P29" s="168">
        <f>P12+P15+P18+P21+P24</f>
        <v>0</v>
      </c>
      <c r="Q29" s="170">
        <f>Q12+Q15+Q18+Q21+Q24</f>
        <v>0</v>
      </c>
      <c r="R29"/>
      <c r="S29" s="336"/>
      <c r="U29" s="235"/>
      <c r="V29" s="235"/>
      <c r="W29"/>
      <c r="X29" s="493" t="s">
        <v>64</v>
      </c>
      <c r="Y29" s="494"/>
      <c r="Z29" s="494"/>
      <c r="AA29" s="495"/>
      <c r="AB29" s="496" t="s">
        <v>161</v>
      </c>
      <c r="AC29" s="84"/>
      <c r="AJ29" s="336"/>
    </row>
    <row r="30" spans="1:36" s="6" customFormat="1" ht="24" customHeight="1" thickTop="1" x14ac:dyDescent="0.2">
      <c r="A30" s="137"/>
      <c r="C30" s="246"/>
      <c r="D30" s="246"/>
      <c r="E30" s="246"/>
      <c r="F30" s="246"/>
      <c r="G30" s="246"/>
      <c r="H30" s="246"/>
      <c r="I30" s="246"/>
      <c r="J30" s="246"/>
      <c r="K30" s="246"/>
      <c r="L30" s="246"/>
      <c r="M30" s="246"/>
      <c r="N30" s="246"/>
      <c r="O30" s="246"/>
      <c r="P30" s="246"/>
      <c r="Q30" s="232"/>
      <c r="R30"/>
      <c r="S30" s="336"/>
      <c r="W30"/>
      <c r="X30" s="66" t="s">
        <v>65</v>
      </c>
      <c r="Y30" s="66" t="s">
        <v>66</v>
      </c>
      <c r="Z30" s="222" t="s">
        <v>67</v>
      </c>
      <c r="AA30" s="66" t="s">
        <v>68</v>
      </c>
      <c r="AB30" s="497" t="s">
        <v>44</v>
      </c>
      <c r="AC30"/>
      <c r="AJ30" s="336"/>
    </row>
    <row r="31" spans="1:36" s="6" customFormat="1" ht="24" customHeight="1" x14ac:dyDescent="0.2">
      <c r="A31" s="137"/>
      <c r="B31" s="167" t="s">
        <v>19</v>
      </c>
      <c r="C31" s="231">
        <f>C29</f>
        <v>0</v>
      </c>
      <c r="D31" s="231">
        <f>D29+C31</f>
        <v>0</v>
      </c>
      <c r="E31" s="231">
        <f>E29+D31</f>
        <v>0</v>
      </c>
      <c r="F31" s="167"/>
      <c r="G31" s="231">
        <f>G29+E31</f>
        <v>0</v>
      </c>
      <c r="H31" s="231">
        <f>H29+G31</f>
        <v>0</v>
      </c>
      <c r="I31" s="231">
        <f>I29+H31</f>
        <v>0</v>
      </c>
      <c r="J31" s="167"/>
      <c r="K31" s="231">
        <f>K29+I31</f>
        <v>0</v>
      </c>
      <c r="L31" s="231">
        <f>L29+K31</f>
        <v>0</v>
      </c>
      <c r="M31" s="231">
        <f>M29+L31</f>
        <v>0</v>
      </c>
      <c r="N31" s="169"/>
      <c r="O31" s="231">
        <f>C29+G29+K29</f>
        <v>0</v>
      </c>
      <c r="P31" s="231">
        <f>D29+H29+L29+O31</f>
        <v>0</v>
      </c>
      <c r="Q31" s="233">
        <f>E29+I29+M29+P31</f>
        <v>0</v>
      </c>
      <c r="R31"/>
      <c r="S31" s="336"/>
      <c r="W31" s="10"/>
      <c r="X31" s="70"/>
      <c r="Y31" s="97"/>
      <c r="Z31" s="223"/>
      <c r="AA31" s="67"/>
      <c r="AB31" s="67"/>
      <c r="AC31"/>
      <c r="AJ31" s="336"/>
    </row>
    <row r="32" spans="1:36" s="6" customFormat="1" ht="24" customHeight="1" x14ac:dyDescent="0.2">
      <c r="A32" s="137"/>
      <c r="B32" s="167"/>
      <c r="C32" s="167"/>
      <c r="D32" s="167"/>
      <c r="E32" s="167"/>
      <c r="F32" s="167"/>
      <c r="G32" s="167"/>
      <c r="H32" s="167"/>
      <c r="I32" s="167"/>
      <c r="J32" s="167"/>
      <c r="K32" s="167"/>
      <c r="L32" s="167"/>
      <c r="M32" s="167"/>
      <c r="N32" s="169"/>
      <c r="O32" s="167"/>
      <c r="P32" s="167"/>
      <c r="Q32" s="171"/>
      <c r="R32" s="2"/>
      <c r="S32" s="335"/>
      <c r="T32"/>
      <c r="U32"/>
      <c r="V32"/>
      <c r="W32" s="10" t="s">
        <v>42</v>
      </c>
      <c r="X32" s="352">
        <f>+X34</f>
        <v>0</v>
      </c>
      <c r="Y32" s="69">
        <f>+Y34</f>
        <v>0</v>
      </c>
      <c r="Z32" s="224">
        <f>+Z34</f>
        <v>0</v>
      </c>
      <c r="AA32" s="69"/>
      <c r="AB32" s="69">
        <f>X32+Y32+Z32+AA32</f>
        <v>0</v>
      </c>
      <c r="AC32"/>
      <c r="AJ32" s="336"/>
    </row>
    <row r="33" spans="1:36" s="6" customFormat="1" ht="24" customHeight="1" x14ac:dyDescent="0.2">
      <c r="A33" s="172"/>
      <c r="B33" s="167" t="s">
        <v>78</v>
      </c>
      <c r="C33" s="173"/>
      <c r="D33" s="174"/>
      <c r="E33" s="174">
        <f>C29+D29+E29</f>
        <v>0</v>
      </c>
      <c r="F33" s="173"/>
      <c r="G33" s="173"/>
      <c r="H33" s="174"/>
      <c r="I33" s="174">
        <f>G29+H29+I29</f>
        <v>0</v>
      </c>
      <c r="J33" s="173"/>
      <c r="K33" s="173"/>
      <c r="L33" s="174"/>
      <c r="M33" s="174">
        <f>K29+L29+M29</f>
        <v>0</v>
      </c>
      <c r="N33" s="173"/>
      <c r="O33" s="173"/>
      <c r="P33" s="174"/>
      <c r="Q33" s="175">
        <f>E33+I33+M33</f>
        <v>0</v>
      </c>
      <c r="R33" s="2"/>
      <c r="S33" s="335"/>
      <c r="T33"/>
      <c r="U33"/>
      <c r="V33"/>
      <c r="W33" s="10"/>
      <c r="X33" s="353"/>
      <c r="Y33" s="96"/>
      <c r="Z33" s="225"/>
      <c r="AA33" s="96"/>
      <c r="AB33" s="96"/>
      <c r="AC33"/>
      <c r="AD33"/>
      <c r="AJ33" s="336"/>
    </row>
    <row r="34" spans="1:36" s="6" customFormat="1" ht="24" customHeight="1" thickBot="1" x14ac:dyDescent="0.25">
      <c r="A34" s="137"/>
      <c r="B34" s="138"/>
      <c r="C34" s="138"/>
      <c r="D34" s="138"/>
      <c r="E34" s="138"/>
      <c r="F34" s="138"/>
      <c r="G34" s="138"/>
      <c r="H34" s="138"/>
      <c r="I34" s="138"/>
      <c r="J34" s="138"/>
      <c r="K34" s="138"/>
      <c r="L34" s="138"/>
      <c r="M34" s="138"/>
      <c r="N34" s="138"/>
      <c r="O34" s="138"/>
      <c r="P34" s="138"/>
      <c r="Q34" s="165"/>
      <c r="R34" s="2"/>
      <c r="S34" s="337"/>
      <c r="T34"/>
      <c r="U34"/>
      <c r="V34"/>
      <c r="W34"/>
      <c r="X34" s="354">
        <f>'FRACCIÓN III 1er 2018'!X34</f>
        <v>0</v>
      </c>
      <c r="Y34" s="68">
        <f>+'FRACCIÓN III 2do 2018'!Y34</f>
        <v>0</v>
      </c>
      <c r="Z34" s="226">
        <f>+'FRACCIÓN I 2018'!R11-'FRACCIÓN I 2018'!L11</f>
        <v>0</v>
      </c>
      <c r="AA34" s="68"/>
      <c r="AB34" s="68">
        <f>AB31+AB32</f>
        <v>0</v>
      </c>
      <c r="AC34"/>
      <c r="AJ34" s="336"/>
    </row>
    <row r="35" spans="1:36" s="6" customFormat="1" ht="13.5" thickTop="1" x14ac:dyDescent="0.2">
      <c r="A35" s="178"/>
      <c r="B35" s="82"/>
      <c r="C35" s="82"/>
      <c r="D35" s="82"/>
      <c r="E35" s="82"/>
      <c r="F35" s="82"/>
      <c r="G35" s="82"/>
      <c r="H35" s="82"/>
      <c r="I35" s="82"/>
      <c r="J35" s="82"/>
      <c r="K35" s="82"/>
      <c r="L35" s="82"/>
      <c r="M35" s="82"/>
      <c r="N35" s="82"/>
      <c r="O35" s="82"/>
      <c r="P35" s="82"/>
      <c r="Q35" s="179"/>
      <c r="R35"/>
      <c r="S35" s="337"/>
      <c r="T35" s="2"/>
      <c r="U35"/>
      <c r="V35"/>
      <c r="W35" s="10"/>
      <c r="X35" s="71"/>
      <c r="Y35" s="71"/>
      <c r="Z35" s="71"/>
      <c r="AA35"/>
      <c r="AB35"/>
      <c r="AC35"/>
      <c r="AJ35" s="336"/>
    </row>
    <row r="36" spans="1:36" s="6" customFormat="1" ht="16.5" thickBot="1" x14ac:dyDescent="0.3">
      <c r="A36" s="180"/>
      <c r="B36" s="181"/>
      <c r="C36" s="181"/>
      <c r="D36" s="181"/>
      <c r="E36" s="181"/>
      <c r="F36" s="181"/>
      <c r="G36" s="181"/>
      <c r="H36" s="181"/>
      <c r="I36" s="181"/>
      <c r="J36" s="181"/>
      <c r="K36" s="181"/>
      <c r="L36" s="181"/>
      <c r="M36" s="181"/>
      <c r="N36" s="181"/>
      <c r="O36" s="181"/>
      <c r="P36" s="181"/>
      <c r="Q36" s="182"/>
      <c r="R36"/>
      <c r="S36" s="335"/>
      <c r="T36" s="2"/>
      <c r="V36" s="339"/>
      <c r="W36" s="484" t="s">
        <v>167</v>
      </c>
      <c r="X36" s="485"/>
      <c r="AD36"/>
      <c r="AJ36" s="336"/>
    </row>
    <row r="37" spans="1:36" s="6" customFormat="1" x14ac:dyDescent="0.2">
      <c r="A37"/>
      <c r="B37"/>
      <c r="C37"/>
      <c r="D37"/>
      <c r="E37"/>
      <c r="F37"/>
      <c r="G37"/>
      <c r="H37"/>
      <c r="I37"/>
      <c r="J37"/>
      <c r="K37"/>
      <c r="L37"/>
      <c r="M37"/>
      <c r="N37"/>
      <c r="O37"/>
      <c r="P37"/>
      <c r="Q37"/>
      <c r="R37" s="9"/>
      <c r="S37" s="335"/>
      <c r="T37"/>
      <c r="V37" s="339"/>
      <c r="W37" s="340" t="s">
        <v>163</v>
      </c>
      <c r="X37" s="341"/>
      <c r="AD37"/>
      <c r="AJ37" s="336"/>
    </row>
    <row r="38" spans="1:36" s="6" customFormat="1" x14ac:dyDescent="0.2">
      <c r="A38"/>
      <c r="B38"/>
      <c r="C38"/>
      <c r="D38"/>
      <c r="E38"/>
      <c r="F38"/>
      <c r="G38"/>
      <c r="H38"/>
      <c r="I38"/>
      <c r="J38"/>
      <c r="K38"/>
      <c r="L38"/>
      <c r="M38"/>
      <c r="N38"/>
      <c r="O38"/>
      <c r="P38"/>
      <c r="Q38"/>
      <c r="R38"/>
      <c r="S38" s="338"/>
      <c r="T38"/>
      <c r="V38" s="339"/>
      <c r="W38" s="342"/>
      <c r="X38" s="343"/>
      <c r="AD38"/>
      <c r="AJ38" s="336"/>
    </row>
    <row r="39" spans="1:36" s="6" customFormat="1" x14ac:dyDescent="0.2">
      <c r="A39"/>
      <c r="B39"/>
      <c r="C39"/>
      <c r="D39"/>
      <c r="E39"/>
      <c r="F39"/>
      <c r="G39"/>
      <c r="H39"/>
      <c r="I39"/>
      <c r="J39"/>
      <c r="K39"/>
      <c r="L39"/>
      <c r="M39"/>
      <c r="N39"/>
      <c r="O39"/>
      <c r="P39"/>
      <c r="Q39"/>
      <c r="R39"/>
      <c r="S39" s="335"/>
      <c r="T39" s="9"/>
      <c r="V39" s="339" t="s">
        <v>168</v>
      </c>
      <c r="W39" s="344" t="s">
        <v>46</v>
      </c>
      <c r="X39" s="345">
        <f>+M31</f>
        <v>0</v>
      </c>
      <c r="AD39"/>
      <c r="AJ39" s="336"/>
    </row>
    <row r="40" spans="1:36" s="6" customFormat="1" x14ac:dyDescent="0.2">
      <c r="A40"/>
      <c r="B40"/>
      <c r="C40"/>
      <c r="D40"/>
      <c r="E40"/>
      <c r="F40"/>
      <c r="G40"/>
      <c r="H40"/>
      <c r="I40"/>
      <c r="J40"/>
      <c r="K40"/>
      <c r="L40"/>
      <c r="M40"/>
      <c r="N40"/>
      <c r="O40"/>
      <c r="P40"/>
      <c r="Q40"/>
      <c r="R40"/>
      <c r="S40" s="335"/>
      <c r="T40"/>
      <c r="V40" s="339"/>
      <c r="W40" s="344"/>
      <c r="X40" s="343"/>
      <c r="AD40"/>
      <c r="AJ40" s="336"/>
    </row>
    <row r="41" spans="1:36" s="6" customFormat="1" x14ac:dyDescent="0.2">
      <c r="A41"/>
      <c r="B41"/>
      <c r="C41"/>
      <c r="D41"/>
      <c r="E41"/>
      <c r="F41"/>
      <c r="G41"/>
      <c r="H41"/>
      <c r="I41"/>
      <c r="J41"/>
      <c r="K41"/>
      <c r="L41"/>
      <c r="M41"/>
      <c r="N41"/>
      <c r="O41"/>
      <c r="P41"/>
      <c r="Q41"/>
      <c r="R41"/>
      <c r="S41" s="335"/>
      <c r="T41"/>
      <c r="U41"/>
      <c r="V41" s="347" t="s">
        <v>169</v>
      </c>
      <c r="W41" s="344" t="s">
        <v>47</v>
      </c>
      <c r="X41" s="346">
        <f>+'FRACCIÓN I 2018'!R11-'FRACCIÓN I 2018'!L11</f>
        <v>0</v>
      </c>
      <c r="Y41"/>
      <c r="AD41"/>
      <c r="AJ41" s="335"/>
    </row>
    <row r="42" spans="1:36" s="6" customFormat="1" x14ac:dyDescent="0.2">
      <c r="A42"/>
      <c r="B42"/>
      <c r="C42"/>
      <c r="D42"/>
      <c r="E42"/>
      <c r="F42"/>
      <c r="G42"/>
      <c r="H42"/>
      <c r="I42"/>
      <c r="J42"/>
      <c r="K42"/>
      <c r="L42"/>
      <c r="M42"/>
      <c r="N42"/>
      <c r="O42"/>
      <c r="P42"/>
      <c r="Q42"/>
      <c r="R42"/>
      <c r="S42" s="335"/>
      <c r="T42"/>
      <c r="U42"/>
      <c r="V42" s="347"/>
      <c r="W42" s="342"/>
      <c r="X42" s="343"/>
      <c r="Y42"/>
      <c r="Z42"/>
      <c r="AA42"/>
      <c r="AB42"/>
      <c r="AC42"/>
      <c r="AD42"/>
      <c r="AE42"/>
      <c r="AF42"/>
      <c r="AG42"/>
      <c r="AH42"/>
      <c r="AI42"/>
      <c r="AJ42" s="336"/>
    </row>
    <row r="43" spans="1:36" ht="13.5" thickBot="1" x14ac:dyDescent="0.25">
      <c r="S43" s="335"/>
      <c r="V43" s="348" t="s">
        <v>170</v>
      </c>
      <c r="W43" s="342"/>
      <c r="X43" s="349">
        <f>+X39-X41</f>
        <v>0</v>
      </c>
      <c r="AE43" s="6"/>
      <c r="AF43" s="6"/>
      <c r="AG43" s="6"/>
      <c r="AH43" s="6"/>
      <c r="AI43" s="6"/>
      <c r="AJ43" s="336"/>
    </row>
    <row r="44" spans="1:36" s="6" customFormat="1" ht="13.5" thickTop="1" x14ac:dyDescent="0.2">
      <c r="A44"/>
      <c r="B44"/>
      <c r="C44"/>
      <c r="D44"/>
      <c r="E44"/>
      <c r="F44"/>
      <c r="G44"/>
      <c r="H44"/>
      <c r="I44"/>
      <c r="J44"/>
      <c r="K44"/>
      <c r="L44"/>
      <c r="M44"/>
      <c r="N44"/>
      <c r="O44"/>
      <c r="P44"/>
      <c r="Q44"/>
      <c r="R44"/>
      <c r="S44" s="335"/>
      <c r="T44"/>
      <c r="U44"/>
      <c r="V44" s="75"/>
      <c r="W44" s="350"/>
      <c r="X44" s="351"/>
      <c r="Y44"/>
      <c r="Z44"/>
      <c r="AA44"/>
      <c r="AB44"/>
      <c r="AC44"/>
      <c r="AD44"/>
      <c r="AJ44" s="336"/>
    </row>
    <row r="45" spans="1:36" s="6" customFormat="1" x14ac:dyDescent="0.2">
      <c r="A45"/>
      <c r="B45"/>
      <c r="C45"/>
      <c r="D45"/>
      <c r="E45"/>
      <c r="F45"/>
      <c r="G45"/>
      <c r="H45"/>
      <c r="I45"/>
      <c r="J45"/>
      <c r="K45"/>
      <c r="L45"/>
      <c r="M45"/>
      <c r="N45"/>
      <c r="O45"/>
      <c r="P45"/>
      <c r="Q45"/>
      <c r="R45"/>
      <c r="S45" s="335"/>
      <c r="T45"/>
      <c r="U45"/>
      <c r="V45"/>
      <c r="W45"/>
      <c r="X45"/>
      <c r="Y45"/>
      <c r="Z45"/>
      <c r="AA45"/>
      <c r="AB45"/>
      <c r="AC45"/>
      <c r="AD45"/>
      <c r="AJ45" s="336"/>
    </row>
    <row r="46" spans="1:36" s="6" customFormat="1" ht="12.75" customHeight="1" x14ac:dyDescent="0.2">
      <c r="A46"/>
      <c r="B46"/>
      <c r="C46"/>
      <c r="D46"/>
      <c r="E46"/>
      <c r="F46"/>
      <c r="G46"/>
      <c r="H46"/>
      <c r="I46"/>
      <c r="J46"/>
      <c r="K46"/>
      <c r="L46"/>
      <c r="M46"/>
      <c r="N46"/>
      <c r="O46"/>
      <c r="P46"/>
      <c r="Q46"/>
      <c r="R46"/>
      <c r="S46" s="335"/>
      <c r="T46"/>
      <c r="Z46"/>
      <c r="AA46"/>
      <c r="AB46"/>
      <c r="AC46"/>
      <c r="AD46" s="4"/>
      <c r="AJ46" s="336"/>
    </row>
    <row r="47" spans="1:36" s="6" customFormat="1" ht="13.5" customHeight="1" x14ac:dyDescent="0.2">
      <c r="A47"/>
      <c r="B47"/>
      <c r="C47"/>
      <c r="D47"/>
      <c r="E47"/>
      <c r="F47"/>
      <c r="G47"/>
      <c r="H47"/>
      <c r="I47"/>
      <c r="J47"/>
      <c r="K47"/>
      <c r="L47"/>
      <c r="M47"/>
      <c r="N47"/>
      <c r="O47"/>
      <c r="P47"/>
      <c r="Q47"/>
      <c r="S47" s="335"/>
      <c r="T47"/>
      <c r="Z47"/>
      <c r="AA47"/>
      <c r="AB47"/>
      <c r="AC47"/>
      <c r="AD47"/>
      <c r="AJ47" s="336"/>
    </row>
    <row r="48" spans="1:36" s="6" customFormat="1" x14ac:dyDescent="0.2">
      <c r="A48"/>
      <c r="B48"/>
      <c r="C48"/>
      <c r="D48"/>
      <c r="E48"/>
      <c r="F48"/>
      <c r="G48"/>
      <c r="H48"/>
      <c r="I48"/>
      <c r="J48"/>
      <c r="K48"/>
      <c r="L48"/>
      <c r="M48"/>
      <c r="N48"/>
      <c r="O48"/>
      <c r="P48"/>
      <c r="Q48"/>
      <c r="R48"/>
      <c r="S48" s="356"/>
      <c r="T48" s="335"/>
      <c r="U48" s="335"/>
      <c r="V48" s="335"/>
      <c r="W48" s="335"/>
      <c r="X48" s="335"/>
      <c r="Y48" s="335"/>
      <c r="Z48" s="335"/>
      <c r="AA48" s="335"/>
      <c r="AB48" s="335"/>
      <c r="AC48" s="335"/>
      <c r="AD48" s="335"/>
      <c r="AE48" s="336"/>
      <c r="AF48" s="336"/>
      <c r="AG48" s="336"/>
      <c r="AH48" s="336"/>
      <c r="AI48" s="336"/>
      <c r="AJ48" s="356"/>
    </row>
    <row r="49" spans="1:36" s="6" customFormat="1" x14ac:dyDescent="0.2">
      <c r="A49"/>
      <c r="B49"/>
      <c r="C49"/>
      <c r="D49"/>
      <c r="E49"/>
      <c r="F49"/>
      <c r="G49"/>
      <c r="H49"/>
      <c r="I49"/>
      <c r="J49"/>
      <c r="K49"/>
      <c r="L49"/>
      <c r="M49"/>
      <c r="N49"/>
      <c r="O49"/>
      <c r="P49"/>
      <c r="Q49"/>
      <c r="R49"/>
      <c r="S49"/>
      <c r="AD49"/>
      <c r="AJ49"/>
    </row>
    <row r="50" spans="1:36" s="6" customFormat="1"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row>
  </sheetData>
  <mergeCells count="38">
    <mergeCell ref="AB29:AB30"/>
    <mergeCell ref="Z21:Z22"/>
    <mergeCell ref="AA21:AA22"/>
    <mergeCell ref="AB21:AB22"/>
    <mergeCell ref="U3:AC3"/>
    <mergeCell ref="U18:AC18"/>
    <mergeCell ref="W19:AA19"/>
    <mergeCell ref="U5:AC5"/>
    <mergeCell ref="AA7:AC7"/>
    <mergeCell ref="U7:W7"/>
    <mergeCell ref="X7:Z7"/>
    <mergeCell ref="O7:Q8"/>
    <mergeCell ref="O6:Q6"/>
    <mergeCell ref="W36:X36"/>
    <mergeCell ref="B15:B16"/>
    <mergeCell ref="B18:B19"/>
    <mergeCell ref="X29:AA29"/>
    <mergeCell ref="AD8:AD9"/>
    <mergeCell ref="U10:W10"/>
    <mergeCell ref="X10:Z10"/>
    <mergeCell ref="AA10:AC10"/>
    <mergeCell ref="U6:AC6"/>
    <mergeCell ref="AE6:AH9"/>
    <mergeCell ref="C7:M7"/>
    <mergeCell ref="C8:E8"/>
    <mergeCell ref="A1:Q1"/>
    <mergeCell ref="A2:Q2"/>
    <mergeCell ref="A3:Q3"/>
    <mergeCell ref="A4:Q4"/>
    <mergeCell ref="A5:Q5"/>
    <mergeCell ref="A6:M6"/>
    <mergeCell ref="G8:I8"/>
    <mergeCell ref="K8:M8"/>
    <mergeCell ref="A7:A9"/>
    <mergeCell ref="B7:B9"/>
    <mergeCell ref="U8:W9"/>
    <mergeCell ref="X8:Z9"/>
    <mergeCell ref="AA8:AC9"/>
  </mergeCells>
  <printOptions horizontalCentered="1"/>
  <pageMargins left="0.39370078740157483" right="0.39370078740157483" top="0.39370078740157483" bottom="0.39370078740157483" header="0.31496062992125984" footer="0.31496062992125984"/>
  <pageSetup scale="62" fitToWidth="2" orientation="landscape" r:id="rId1"/>
  <colBreaks count="2" manualBreakCount="2">
    <brk id="17" max="47" man="1"/>
    <brk id="20" min="1" max="48"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J50"/>
  <sheetViews>
    <sheetView zoomScale="90" zoomScaleNormal="90" workbookViewId="0">
      <selection sqref="A1:Q1"/>
    </sheetView>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3.42578125" customWidth="1"/>
    <col min="19" max="20" width="1.85546875" customWidth="1"/>
    <col min="21" max="21" width="9.140625" customWidth="1"/>
    <col min="22" max="22" width="12.7109375" customWidth="1"/>
    <col min="23" max="23" width="12" customWidth="1"/>
    <col min="24" max="24" width="11.7109375" bestFit="1" customWidth="1"/>
    <col min="25" max="25" width="15.28515625" customWidth="1"/>
    <col min="26" max="26" width="15" customWidth="1"/>
    <col min="27" max="27" width="12.85546875" customWidth="1"/>
    <col min="28" max="28" width="14.140625" customWidth="1"/>
    <col min="29" max="29" width="14.7109375" customWidth="1"/>
    <col min="30" max="30" width="9.42578125" customWidth="1"/>
    <col min="35" max="36" width="1.85546875" customWidth="1"/>
  </cols>
  <sheetData>
    <row r="1" spans="1:36" s="91" customFormat="1" ht="20.25" customHeight="1" x14ac:dyDescent="0.2">
      <c r="A1" s="520" t="s">
        <v>136</v>
      </c>
      <c r="B1" s="521"/>
      <c r="C1" s="521"/>
      <c r="D1" s="521"/>
      <c r="E1" s="521"/>
      <c r="F1" s="521"/>
      <c r="G1" s="521"/>
      <c r="H1" s="521"/>
      <c r="I1" s="521"/>
      <c r="J1" s="521"/>
      <c r="K1" s="521"/>
      <c r="L1" s="521"/>
      <c r="M1" s="521"/>
      <c r="N1" s="521"/>
      <c r="O1" s="521"/>
      <c r="P1" s="521"/>
      <c r="Q1" s="521"/>
      <c r="R1" s="90"/>
      <c r="S1" s="332"/>
      <c r="T1" s="355"/>
      <c r="U1" s="355"/>
      <c r="V1" s="355"/>
      <c r="W1" s="355"/>
      <c r="X1" s="355"/>
      <c r="Y1" s="355"/>
      <c r="Z1" s="355"/>
      <c r="AA1" s="355"/>
      <c r="AB1" s="355"/>
      <c r="AC1" s="355"/>
      <c r="AD1" s="355"/>
      <c r="AE1" s="355"/>
      <c r="AF1" s="355"/>
      <c r="AG1" s="355"/>
      <c r="AH1" s="355"/>
      <c r="AI1" s="355"/>
      <c r="AJ1" s="333"/>
    </row>
    <row r="2" spans="1:36" s="91" customFormat="1" ht="20.25" customHeight="1" x14ac:dyDescent="0.2">
      <c r="A2" s="520" t="s">
        <v>201</v>
      </c>
      <c r="B2" s="521"/>
      <c r="C2" s="521"/>
      <c r="D2" s="521"/>
      <c r="E2" s="521"/>
      <c r="F2" s="521"/>
      <c r="G2" s="521"/>
      <c r="H2" s="521"/>
      <c r="I2" s="521"/>
      <c r="J2" s="521"/>
      <c r="K2" s="521"/>
      <c r="L2" s="521"/>
      <c r="M2" s="521"/>
      <c r="N2" s="521"/>
      <c r="O2" s="521"/>
      <c r="P2" s="521"/>
      <c r="Q2" s="521"/>
      <c r="R2" s="90"/>
      <c r="S2" s="332"/>
      <c r="T2" s="90"/>
      <c r="U2" s="90"/>
      <c r="V2" s="90"/>
      <c r="AJ2" s="333"/>
    </row>
    <row r="3" spans="1:36" s="91" customFormat="1" ht="20.25" customHeight="1" x14ac:dyDescent="0.2">
      <c r="A3" s="521" t="s">
        <v>14</v>
      </c>
      <c r="B3" s="521"/>
      <c r="C3" s="521"/>
      <c r="D3" s="521"/>
      <c r="E3" s="521"/>
      <c r="F3" s="521"/>
      <c r="G3" s="521"/>
      <c r="H3" s="521"/>
      <c r="I3" s="521"/>
      <c r="J3" s="521"/>
      <c r="K3" s="521"/>
      <c r="L3" s="521"/>
      <c r="M3" s="521"/>
      <c r="N3" s="521"/>
      <c r="O3" s="521"/>
      <c r="P3" s="521"/>
      <c r="Q3" s="521"/>
      <c r="R3" s="90"/>
      <c r="S3" s="332"/>
      <c r="T3" s="90"/>
      <c r="U3" s="523" t="s">
        <v>135</v>
      </c>
      <c r="V3" s="524"/>
      <c r="W3" s="524"/>
      <c r="X3" s="524"/>
      <c r="Y3" s="524"/>
      <c r="Z3" s="524"/>
      <c r="AA3" s="524"/>
      <c r="AB3" s="524"/>
      <c r="AC3" s="525"/>
      <c r="AJ3" s="333"/>
    </row>
    <row r="4" spans="1:36" s="91" customFormat="1" ht="20.25" customHeight="1" x14ac:dyDescent="0.2">
      <c r="A4" s="522" t="s">
        <v>1</v>
      </c>
      <c r="B4" s="522"/>
      <c r="C4" s="522"/>
      <c r="D4" s="522"/>
      <c r="E4" s="522"/>
      <c r="F4" s="522"/>
      <c r="G4" s="522"/>
      <c r="H4" s="522"/>
      <c r="I4" s="522"/>
      <c r="J4" s="522"/>
      <c r="K4" s="522"/>
      <c r="L4" s="522"/>
      <c r="M4" s="522"/>
      <c r="N4" s="522"/>
      <c r="O4" s="522"/>
      <c r="P4" s="522"/>
      <c r="Q4" s="522"/>
      <c r="S4" s="333"/>
      <c r="T4" s="90"/>
      <c r="U4" s="90"/>
      <c r="V4" s="90"/>
      <c r="AJ4" s="333"/>
    </row>
    <row r="5" spans="1:36" s="91" customFormat="1" ht="20.25" customHeight="1" x14ac:dyDescent="0.2">
      <c r="A5" s="442" t="s">
        <v>200</v>
      </c>
      <c r="B5" s="522"/>
      <c r="C5" s="522"/>
      <c r="D5" s="522"/>
      <c r="E5" s="522"/>
      <c r="F5" s="522"/>
      <c r="G5" s="522"/>
      <c r="H5" s="522"/>
      <c r="I5" s="522"/>
      <c r="J5" s="522"/>
      <c r="K5" s="522"/>
      <c r="L5" s="522"/>
      <c r="M5" s="522"/>
      <c r="N5" s="522"/>
      <c r="O5" s="522"/>
      <c r="P5" s="522"/>
      <c r="Q5" s="522"/>
      <c r="S5" s="333"/>
      <c r="U5" s="534" t="s">
        <v>41</v>
      </c>
      <c r="V5" s="535"/>
      <c r="W5" s="535"/>
      <c r="X5" s="535"/>
      <c r="Y5" s="535"/>
      <c r="Z5" s="535"/>
      <c r="AA5" s="535"/>
      <c r="AB5" s="535"/>
      <c r="AC5" s="536"/>
      <c r="AJ5" s="333"/>
    </row>
    <row r="6" spans="1:36" ht="18" x14ac:dyDescent="0.25">
      <c r="A6" s="498" t="s">
        <v>177</v>
      </c>
      <c r="B6" s="499"/>
      <c r="C6" s="499"/>
      <c r="D6" s="499"/>
      <c r="E6" s="499"/>
      <c r="F6" s="499"/>
      <c r="G6" s="499"/>
      <c r="H6" s="499"/>
      <c r="I6" s="499"/>
      <c r="J6" s="499"/>
      <c r="K6" s="499"/>
      <c r="L6" s="499"/>
      <c r="M6" s="500"/>
      <c r="N6" s="176"/>
      <c r="O6" s="501" t="s">
        <v>203</v>
      </c>
      <c r="P6" s="499"/>
      <c r="Q6" s="500"/>
      <c r="R6" s="1"/>
      <c r="S6" s="334"/>
      <c r="T6" s="91"/>
      <c r="U6" s="542">
        <f>+AA34</f>
        <v>0</v>
      </c>
      <c r="V6" s="543"/>
      <c r="W6" s="543"/>
      <c r="X6" s="543"/>
      <c r="Y6" s="543"/>
      <c r="Z6" s="543"/>
      <c r="AA6" s="543"/>
      <c r="AB6" s="543"/>
      <c r="AC6" s="544"/>
      <c r="AD6" s="91"/>
      <c r="AE6" s="553" t="s">
        <v>150</v>
      </c>
      <c r="AF6" s="553"/>
      <c r="AG6" s="553"/>
      <c r="AH6" s="553"/>
      <c r="AI6" s="91"/>
      <c r="AJ6" s="335"/>
    </row>
    <row r="7" spans="1:36" ht="12.75" customHeight="1" x14ac:dyDescent="0.2">
      <c r="A7" s="502" t="s">
        <v>2</v>
      </c>
      <c r="B7" s="503" t="s">
        <v>13</v>
      </c>
      <c r="C7" s="510" t="s">
        <v>15</v>
      </c>
      <c r="D7" s="511"/>
      <c r="E7" s="511"/>
      <c r="F7" s="511"/>
      <c r="G7" s="511"/>
      <c r="H7" s="511"/>
      <c r="I7" s="511"/>
      <c r="J7" s="511"/>
      <c r="K7" s="511"/>
      <c r="L7" s="511"/>
      <c r="M7" s="512"/>
      <c r="N7" s="177"/>
      <c r="O7" s="504" t="s">
        <v>204</v>
      </c>
      <c r="P7" s="505"/>
      <c r="Q7" s="506"/>
      <c r="S7" s="335"/>
      <c r="T7" s="1"/>
      <c r="U7" s="537">
        <v>0.2</v>
      </c>
      <c r="V7" s="538"/>
      <c r="W7" s="538"/>
      <c r="X7" s="537">
        <v>0.7</v>
      </c>
      <c r="Y7" s="538"/>
      <c r="Z7" s="538"/>
      <c r="AA7" s="537">
        <v>0.1</v>
      </c>
      <c r="AB7" s="538"/>
      <c r="AC7" s="538"/>
      <c r="AD7" s="89">
        <f>U7+X7+AA7</f>
        <v>0.99999999999999989</v>
      </c>
      <c r="AE7" s="553"/>
      <c r="AF7" s="553"/>
      <c r="AG7" s="553"/>
      <c r="AH7" s="553"/>
      <c r="AJ7" s="335"/>
    </row>
    <row r="8" spans="1:36" ht="12.75" customHeight="1" x14ac:dyDescent="0.2">
      <c r="A8" s="502"/>
      <c r="B8" s="503"/>
      <c r="C8" s="513" t="s">
        <v>79</v>
      </c>
      <c r="D8" s="514"/>
      <c r="E8" s="515"/>
      <c r="F8" s="157"/>
      <c r="G8" s="516" t="s">
        <v>16</v>
      </c>
      <c r="H8" s="514"/>
      <c r="I8" s="515"/>
      <c r="J8" s="158"/>
      <c r="K8" s="517" t="s">
        <v>17</v>
      </c>
      <c r="L8" s="518"/>
      <c r="M8" s="519"/>
      <c r="N8" s="159"/>
      <c r="O8" s="507"/>
      <c r="P8" s="508"/>
      <c r="Q8" s="509"/>
      <c r="S8" s="335"/>
      <c r="U8" s="487">
        <f>U6*U7</f>
        <v>0</v>
      </c>
      <c r="V8" s="488"/>
      <c r="W8" s="489"/>
      <c r="X8" s="487">
        <f>U6*X7</f>
        <v>0</v>
      </c>
      <c r="Y8" s="488"/>
      <c r="Z8" s="489"/>
      <c r="AA8" s="487">
        <f>AA7*U6</f>
        <v>0</v>
      </c>
      <c r="AB8" s="488"/>
      <c r="AC8" s="489"/>
      <c r="AD8" s="545">
        <f>U8+X8+AA8</f>
        <v>0</v>
      </c>
      <c r="AE8" s="553"/>
      <c r="AF8" s="553"/>
      <c r="AG8" s="553"/>
      <c r="AH8" s="553"/>
      <c r="AJ8" s="335"/>
    </row>
    <row r="9" spans="1:36" ht="12.75" customHeight="1" x14ac:dyDescent="0.2">
      <c r="A9" s="502"/>
      <c r="B9" s="503"/>
      <c r="C9" s="100" t="s">
        <v>37</v>
      </c>
      <c r="D9" s="100" t="s">
        <v>38</v>
      </c>
      <c r="E9" s="100" t="s">
        <v>39</v>
      </c>
      <c r="F9" s="160"/>
      <c r="G9" s="100" t="s">
        <v>37</v>
      </c>
      <c r="H9" s="100" t="s">
        <v>38</v>
      </c>
      <c r="I9" s="100" t="s">
        <v>39</v>
      </c>
      <c r="J9" s="160"/>
      <c r="K9" s="100" t="s">
        <v>37</v>
      </c>
      <c r="L9" s="100" t="s">
        <v>38</v>
      </c>
      <c r="M9" s="100" t="s">
        <v>39</v>
      </c>
      <c r="N9" s="160"/>
      <c r="O9" s="185" t="s">
        <v>154</v>
      </c>
      <c r="P9" s="183" t="s">
        <v>158</v>
      </c>
      <c r="Q9" s="184" t="s">
        <v>153</v>
      </c>
      <c r="S9" s="335"/>
      <c r="U9" s="490"/>
      <c r="V9" s="491"/>
      <c r="W9" s="492"/>
      <c r="X9" s="490"/>
      <c r="Y9" s="491"/>
      <c r="Z9" s="492"/>
      <c r="AA9" s="490"/>
      <c r="AB9" s="491"/>
      <c r="AC9" s="492"/>
      <c r="AD9" s="546"/>
      <c r="AE9" s="553"/>
      <c r="AF9" s="553"/>
      <c r="AG9" s="553"/>
      <c r="AH9" s="553"/>
      <c r="AJ9" s="335"/>
    </row>
    <row r="10" spans="1:36" x14ac:dyDescent="0.2">
      <c r="A10" s="161"/>
      <c r="B10" s="105"/>
      <c r="C10" s="106"/>
      <c r="D10" s="107"/>
      <c r="E10" s="108"/>
      <c r="F10" s="138"/>
      <c r="G10" s="106"/>
      <c r="H10" s="107"/>
      <c r="I10" s="108"/>
      <c r="J10" s="138"/>
      <c r="K10" s="106"/>
      <c r="L10" s="107"/>
      <c r="M10" s="108"/>
      <c r="N10" s="138"/>
      <c r="O10" s="106"/>
      <c r="P10" s="107"/>
      <c r="Q10" s="162"/>
      <c r="S10" s="335"/>
      <c r="U10" s="526" t="s">
        <v>79</v>
      </c>
      <c r="V10" s="527"/>
      <c r="W10" s="528"/>
      <c r="X10" s="529" t="s">
        <v>16</v>
      </c>
      <c r="Y10" s="530"/>
      <c r="Z10" s="531"/>
      <c r="AA10" s="529" t="s">
        <v>17</v>
      </c>
      <c r="AB10" s="530"/>
      <c r="AC10" s="531"/>
      <c r="AJ10" s="335"/>
    </row>
    <row r="11" spans="1:36" s="6" customFormat="1" x14ac:dyDescent="0.2">
      <c r="A11" s="137"/>
      <c r="B11" s="109"/>
      <c r="C11" s="110"/>
      <c r="D11" s="138"/>
      <c r="E11" s="111"/>
      <c r="F11" s="138"/>
      <c r="G11" s="110"/>
      <c r="H11" s="138"/>
      <c r="I11" s="111"/>
      <c r="J11" s="138"/>
      <c r="K11" s="110"/>
      <c r="L11" s="138"/>
      <c r="M11" s="111"/>
      <c r="N11" s="138"/>
      <c r="O11" s="163"/>
      <c r="P11" s="139"/>
      <c r="Q11" s="142"/>
      <c r="S11" s="336"/>
      <c r="T11"/>
      <c r="U11" s="37" t="s">
        <v>9</v>
      </c>
      <c r="V11" s="37" t="s">
        <v>10</v>
      </c>
      <c r="W11" s="37" t="s">
        <v>11</v>
      </c>
      <c r="X11" s="37" t="s">
        <v>9</v>
      </c>
      <c r="Y11" s="37" t="s">
        <v>10</v>
      </c>
      <c r="Z11" s="37" t="s">
        <v>11</v>
      </c>
      <c r="AA11" s="37" t="s">
        <v>9</v>
      </c>
      <c r="AB11" s="37" t="s">
        <v>10</v>
      </c>
      <c r="AC11" s="37" t="s">
        <v>11</v>
      </c>
      <c r="AD11"/>
      <c r="AE11"/>
      <c r="AF11"/>
      <c r="AG11"/>
      <c r="AH11"/>
      <c r="AI11"/>
      <c r="AJ11" s="336"/>
    </row>
    <row r="12" spans="1:36" s="6" customFormat="1" ht="34.5" customHeight="1" x14ac:dyDescent="0.2">
      <c r="A12" s="288" t="str">
        <f>'FRACCIÓN I 2018'!A11</f>
        <v/>
      </c>
      <c r="B12" s="328" t="str">
        <f>'HOJA DE TRABAJO DE LA UPE'!D45</f>
        <v>SUBSIDIOS FEDERALES PARA ORGANISMOS DESCENTRALIZADOS ESTATALES             U006</v>
      </c>
      <c r="C12" s="289">
        <f>U13</f>
        <v>0</v>
      </c>
      <c r="D12" s="290">
        <f>V13</f>
        <v>0</v>
      </c>
      <c r="E12" s="291">
        <f>W13</f>
        <v>0</v>
      </c>
      <c r="F12" s="292"/>
      <c r="G12" s="289">
        <f>X13</f>
        <v>0</v>
      </c>
      <c r="H12" s="293">
        <f>Y13</f>
        <v>0</v>
      </c>
      <c r="I12" s="294">
        <f>Z13</f>
        <v>0</v>
      </c>
      <c r="J12" s="292"/>
      <c r="K12" s="295">
        <f>AA13</f>
        <v>0</v>
      </c>
      <c r="L12" s="293">
        <f>AB13</f>
        <v>0</v>
      </c>
      <c r="M12" s="294">
        <f>AC13</f>
        <v>0</v>
      </c>
      <c r="N12" s="296"/>
      <c r="O12" s="297">
        <f>'FRACCIÓN III 3er 2018'!Q12+C12+G12+K12</f>
        <v>0</v>
      </c>
      <c r="P12" s="298">
        <f>O12+D12+H12+L12</f>
        <v>0</v>
      </c>
      <c r="Q12" s="299">
        <f>P12+E12+I12+M12</f>
        <v>0</v>
      </c>
      <c r="S12" s="336"/>
      <c r="U12"/>
      <c r="V12"/>
      <c r="W12"/>
      <c r="X12"/>
      <c r="Y12"/>
      <c r="Z12"/>
      <c r="AA12"/>
      <c r="AB12"/>
      <c r="AC12"/>
      <c r="AD12"/>
      <c r="AE12"/>
      <c r="AF12"/>
      <c r="AG12"/>
      <c r="AH12"/>
      <c r="AJ12" s="336"/>
    </row>
    <row r="13" spans="1:36" s="6" customFormat="1" ht="24" customHeight="1" x14ac:dyDescent="0.2">
      <c r="A13" s="300"/>
      <c r="B13" s="301"/>
      <c r="C13" s="302"/>
      <c r="D13" s="303"/>
      <c r="E13" s="304"/>
      <c r="F13" s="303"/>
      <c r="G13" s="302"/>
      <c r="H13" s="305"/>
      <c r="I13" s="306"/>
      <c r="J13" s="303"/>
      <c r="K13" s="307"/>
      <c r="L13" s="305"/>
      <c r="M13" s="306"/>
      <c r="N13" s="296"/>
      <c r="O13" s="308"/>
      <c r="P13" s="296"/>
      <c r="Q13" s="309"/>
      <c r="S13" s="336"/>
      <c r="U13" s="12">
        <f>U8/3</f>
        <v>0</v>
      </c>
      <c r="V13" s="12">
        <f>U8/3</f>
        <v>0</v>
      </c>
      <c r="W13" s="12">
        <f>U8/3</f>
        <v>0</v>
      </c>
      <c r="X13" s="12">
        <f>X8/3</f>
        <v>0</v>
      </c>
      <c r="Y13" s="12">
        <f>X8/3</f>
        <v>0</v>
      </c>
      <c r="Z13" s="12">
        <f>X8/3</f>
        <v>0</v>
      </c>
      <c r="AA13" s="12">
        <f>AA8/3</f>
        <v>0</v>
      </c>
      <c r="AB13" s="12">
        <f>AA8/3</f>
        <v>0</v>
      </c>
      <c r="AC13" s="12">
        <f>AA8/3</f>
        <v>0</v>
      </c>
      <c r="AD13"/>
      <c r="AE13"/>
      <c r="AF13"/>
      <c r="AG13"/>
      <c r="AH13"/>
      <c r="AJ13" s="336"/>
    </row>
    <row r="14" spans="1:36" s="6" customFormat="1" ht="24" customHeight="1" x14ac:dyDescent="0.2">
      <c r="A14" s="300"/>
      <c r="B14" s="301"/>
      <c r="C14" s="302"/>
      <c r="D14" s="303"/>
      <c r="E14" s="306"/>
      <c r="F14" s="303"/>
      <c r="G14" s="302"/>
      <c r="H14" s="303"/>
      <c r="I14" s="306"/>
      <c r="J14" s="303"/>
      <c r="K14" s="310"/>
      <c r="L14" s="296"/>
      <c r="M14" s="311"/>
      <c r="N14" s="296"/>
      <c r="O14" s="310"/>
      <c r="P14" s="296"/>
      <c r="Q14" s="309"/>
      <c r="S14" s="336"/>
      <c r="U14" s="33"/>
      <c r="V14" s="33"/>
      <c r="W14" s="33"/>
      <c r="X14" s="33"/>
      <c r="Y14" s="33"/>
      <c r="Z14" s="33"/>
      <c r="AA14" s="33"/>
      <c r="AB14" s="33"/>
      <c r="AC14" s="33"/>
      <c r="AD14"/>
      <c r="AE14"/>
      <c r="AF14"/>
      <c r="AG14"/>
      <c r="AH14"/>
      <c r="AJ14" s="336"/>
    </row>
    <row r="15" spans="1:36" s="6" customFormat="1" ht="24" customHeight="1" x14ac:dyDescent="0.2">
      <c r="A15" s="312" t="s">
        <v>179</v>
      </c>
      <c r="B15" s="486" t="str">
        <f>'HOJA DE TRABAJO DE LA UPE'!D46</f>
        <v>PROGRAMA PARA EL DESARROLLO PROFESIONAL DOCENTE (PRODEP)           S247</v>
      </c>
      <c r="C15" s="302"/>
      <c r="D15" s="303"/>
      <c r="E15" s="306"/>
      <c r="F15" s="303"/>
      <c r="G15" s="302"/>
      <c r="H15" s="303"/>
      <c r="I15" s="306"/>
      <c r="J15" s="303"/>
      <c r="K15" s="297">
        <f>'HOJA DE TRABAJO DE LA UPE'!P32</f>
        <v>0</v>
      </c>
      <c r="L15" s="314">
        <f>'HOJA DE TRABAJO DE LA UPE'!Q32</f>
        <v>0</v>
      </c>
      <c r="M15" s="315">
        <f>'HOJA DE TRABAJO DE LA UPE'!R32</f>
        <v>0</v>
      </c>
      <c r="N15" s="296"/>
      <c r="O15" s="297">
        <f>'FRACCIÓN III 3er 2018'!Q15+K15</f>
        <v>0</v>
      </c>
      <c r="P15" s="314">
        <f>O15+L15</f>
        <v>0</v>
      </c>
      <c r="Q15" s="316">
        <f>P15+M15</f>
        <v>0</v>
      </c>
      <c r="S15" s="336"/>
      <c r="U15"/>
      <c r="V15"/>
      <c r="W15">
        <f>U13+V13+W13</f>
        <v>0</v>
      </c>
      <c r="X15"/>
      <c r="Y15"/>
      <c r="Z15">
        <f>X13+Y13+Z13</f>
        <v>0</v>
      </c>
      <c r="AA15"/>
      <c r="AB15"/>
      <c r="AC15">
        <f>AA13+AB13+AC13</f>
        <v>0</v>
      </c>
      <c r="AD15"/>
      <c r="AE15"/>
      <c r="AF15"/>
      <c r="AG15"/>
      <c r="AH15"/>
      <c r="AJ15" s="336"/>
    </row>
    <row r="16" spans="1:36" s="6" customFormat="1" ht="24" customHeight="1" thickBot="1" x14ac:dyDescent="0.25">
      <c r="A16" s="300"/>
      <c r="B16" s="486"/>
      <c r="C16" s="302"/>
      <c r="D16" s="303"/>
      <c r="E16" s="306"/>
      <c r="F16" s="303"/>
      <c r="G16" s="302"/>
      <c r="H16" s="303"/>
      <c r="I16" s="306"/>
      <c r="J16" s="303"/>
      <c r="K16" s="310"/>
      <c r="L16" s="296"/>
      <c r="M16" s="311"/>
      <c r="N16" s="296"/>
      <c r="O16" s="310"/>
      <c r="P16" s="296"/>
      <c r="Q16" s="309"/>
      <c r="S16" s="336"/>
      <c r="U16"/>
      <c r="V16"/>
      <c r="W16"/>
      <c r="X16"/>
      <c r="Y16"/>
      <c r="Z16"/>
      <c r="AA16"/>
      <c r="AB16"/>
      <c r="AC16"/>
      <c r="AD16"/>
      <c r="AJ16" s="336"/>
    </row>
    <row r="17" spans="1:36" s="6" customFormat="1" ht="24" customHeight="1" x14ac:dyDescent="0.2">
      <c r="A17" s="300"/>
      <c r="B17" s="317"/>
      <c r="C17" s="302"/>
      <c r="D17" s="303"/>
      <c r="E17" s="306"/>
      <c r="F17" s="303"/>
      <c r="G17" s="302"/>
      <c r="H17" s="303"/>
      <c r="I17" s="306"/>
      <c r="J17" s="303"/>
      <c r="K17" s="310"/>
      <c r="L17" s="296"/>
      <c r="M17" s="311"/>
      <c r="N17" s="296"/>
      <c r="O17" s="310"/>
      <c r="P17" s="296"/>
      <c r="Q17" s="309"/>
      <c r="S17" s="336"/>
      <c r="U17" s="15"/>
      <c r="V17" s="16"/>
      <c r="W17" s="16"/>
      <c r="X17" s="16"/>
      <c r="Y17" s="16"/>
      <c r="Z17" s="16"/>
      <c r="AA17" s="16"/>
      <c r="AB17" s="16"/>
      <c r="AC17" s="17"/>
      <c r="AD17"/>
      <c r="AJ17" s="336"/>
    </row>
    <row r="18" spans="1:36" s="6" customFormat="1" ht="24" customHeight="1" x14ac:dyDescent="0.2">
      <c r="A18" s="312" t="s">
        <v>179</v>
      </c>
      <c r="B18" s="486" t="str">
        <f>'HOJA DE TRABAJO DE LA UPE'!D47</f>
        <v>PROGRAMA FORTALECIMIENTO DE LA CALIDAD EDUCATIVA (PFCE)                       S267</v>
      </c>
      <c r="C18" s="302"/>
      <c r="D18" s="303"/>
      <c r="E18" s="306"/>
      <c r="F18" s="303"/>
      <c r="G18" s="302"/>
      <c r="H18" s="303"/>
      <c r="I18" s="306"/>
      <c r="J18" s="303"/>
      <c r="K18" s="297">
        <f>'HOJA DE TRABAJO DE LA UPE'!P34</f>
        <v>0</v>
      </c>
      <c r="L18" s="314">
        <f>'HOJA DE TRABAJO DE LA UPE'!Q34</f>
        <v>0</v>
      </c>
      <c r="M18" s="315">
        <f>'HOJA DE TRABAJO DE LA UPE'!R34</f>
        <v>0</v>
      </c>
      <c r="N18" s="296"/>
      <c r="O18" s="297">
        <f>'FRACCIÓN III 3er 2018'!Q18+K18</f>
        <v>0</v>
      </c>
      <c r="P18" s="314">
        <f>O18+L18</f>
        <v>0</v>
      </c>
      <c r="Q18" s="316">
        <f>P18+M18</f>
        <v>0</v>
      </c>
      <c r="S18" s="336"/>
      <c r="U18" s="539" t="s">
        <v>205</v>
      </c>
      <c r="V18" s="540"/>
      <c r="W18" s="540"/>
      <c r="X18" s="540"/>
      <c r="Y18" s="540"/>
      <c r="Z18" s="540"/>
      <c r="AA18" s="540"/>
      <c r="AB18" s="540"/>
      <c r="AC18" s="541"/>
      <c r="AD18"/>
      <c r="AJ18" s="336"/>
    </row>
    <row r="19" spans="1:36" s="6" customFormat="1" ht="24" customHeight="1" x14ac:dyDescent="0.25">
      <c r="A19" s="300"/>
      <c r="B19" s="486"/>
      <c r="C19" s="302"/>
      <c r="D19" s="303"/>
      <c r="E19" s="306"/>
      <c r="F19" s="303"/>
      <c r="G19" s="302"/>
      <c r="H19" s="303"/>
      <c r="I19" s="306"/>
      <c r="J19" s="303"/>
      <c r="K19" s="310"/>
      <c r="L19" s="296"/>
      <c r="M19" s="311"/>
      <c r="N19" s="296"/>
      <c r="O19" s="310"/>
      <c r="P19" s="296"/>
      <c r="Q19" s="309"/>
      <c r="S19" s="336"/>
      <c r="U19" s="19"/>
      <c r="V19" s="2"/>
      <c r="W19" s="532" t="s">
        <v>189</v>
      </c>
      <c r="X19" s="533"/>
      <c r="Y19" s="533"/>
      <c r="Z19" s="533"/>
      <c r="AA19" s="533"/>
      <c r="AB19" s="2"/>
      <c r="AC19" s="18"/>
      <c r="AD19"/>
      <c r="AJ19" s="336"/>
    </row>
    <row r="20" spans="1:36" s="6" customFormat="1" ht="24" customHeight="1" x14ac:dyDescent="0.2">
      <c r="A20" s="300"/>
      <c r="B20" s="317"/>
      <c r="C20" s="302"/>
      <c r="D20" s="303"/>
      <c r="E20" s="306"/>
      <c r="F20" s="303"/>
      <c r="G20" s="302"/>
      <c r="H20" s="303"/>
      <c r="I20" s="306"/>
      <c r="J20" s="303"/>
      <c r="K20" s="310"/>
      <c r="L20" s="296"/>
      <c r="M20" s="311"/>
      <c r="N20" s="296"/>
      <c r="O20" s="310"/>
      <c r="P20" s="296"/>
      <c r="Q20" s="309"/>
      <c r="S20" s="336"/>
      <c r="U20" s="19"/>
      <c r="V20" s="2"/>
      <c r="W20" s="13"/>
      <c r="X20" s="2"/>
      <c r="Y20" s="13"/>
      <c r="Z20" s="2"/>
      <c r="AA20" s="2"/>
      <c r="AB20" s="2"/>
      <c r="AC20" s="18"/>
      <c r="AD20"/>
      <c r="AJ20" s="336"/>
    </row>
    <row r="21" spans="1:36" s="6" customFormat="1" ht="24" customHeight="1" x14ac:dyDescent="0.2">
      <c r="A21" s="312" t="s">
        <v>179</v>
      </c>
      <c r="B21" s="313" t="str">
        <f>'HOJA DE TRABAJO DE LA UPE'!D48</f>
        <v>AAA</v>
      </c>
      <c r="C21" s="302"/>
      <c r="D21" s="303"/>
      <c r="E21" s="306"/>
      <c r="F21" s="303"/>
      <c r="G21" s="302"/>
      <c r="H21" s="303"/>
      <c r="I21" s="306"/>
      <c r="J21" s="303"/>
      <c r="K21" s="297">
        <f>'HOJA DE TRABAJO DE LA UPE'!P36</f>
        <v>0</v>
      </c>
      <c r="L21" s="314">
        <f>'HOJA DE TRABAJO DE LA UPE'!Q36</f>
        <v>0</v>
      </c>
      <c r="M21" s="315">
        <f>'HOJA DE TRABAJO DE LA UPE'!R36</f>
        <v>0</v>
      </c>
      <c r="N21" s="296"/>
      <c r="O21" s="297">
        <f>'FRACCIÓN III 3er 2018'!Q21+K21</f>
        <v>0</v>
      </c>
      <c r="P21" s="314">
        <f>O21+L21</f>
        <v>0</v>
      </c>
      <c r="Q21" s="316">
        <f>P21+M21</f>
        <v>0</v>
      </c>
      <c r="S21" s="336"/>
      <c r="U21" s="19"/>
      <c r="V21" s="2"/>
      <c r="W21" s="13"/>
      <c r="X21" s="2"/>
      <c r="Y21" s="13"/>
      <c r="Z21" s="547" t="s">
        <v>176</v>
      </c>
      <c r="AA21" s="549" t="s">
        <v>43</v>
      </c>
      <c r="AB21" s="551" t="s">
        <v>45</v>
      </c>
      <c r="AC21" s="18"/>
      <c r="AD21"/>
      <c r="AJ21" s="336"/>
    </row>
    <row r="22" spans="1:36" s="6" customFormat="1" ht="24" customHeight="1" x14ac:dyDescent="0.2">
      <c r="A22" s="300"/>
      <c r="B22" s="317"/>
      <c r="C22" s="302"/>
      <c r="D22" s="303"/>
      <c r="E22" s="306"/>
      <c r="F22" s="303"/>
      <c r="G22" s="302"/>
      <c r="H22" s="303"/>
      <c r="I22" s="306"/>
      <c r="J22" s="303"/>
      <c r="K22" s="310"/>
      <c r="L22" s="296"/>
      <c r="M22" s="311"/>
      <c r="N22" s="296"/>
      <c r="O22" s="310"/>
      <c r="P22" s="296"/>
      <c r="Q22" s="309"/>
      <c r="S22" s="336"/>
      <c r="U22" s="19"/>
      <c r="V22" s="2"/>
      <c r="W22" s="2"/>
      <c r="X22" s="2"/>
      <c r="Y22" s="13"/>
      <c r="Z22" s="548"/>
      <c r="AA22" s="550"/>
      <c r="AB22" s="552"/>
      <c r="AC22" s="18"/>
      <c r="AD22"/>
      <c r="AJ22" s="336"/>
    </row>
    <row r="23" spans="1:36" s="6" customFormat="1" ht="24" customHeight="1" x14ac:dyDescent="0.2">
      <c r="A23" s="300"/>
      <c r="B23" s="318"/>
      <c r="C23" s="302"/>
      <c r="D23" s="303"/>
      <c r="E23" s="306"/>
      <c r="F23" s="303"/>
      <c r="G23" s="302"/>
      <c r="H23" s="303"/>
      <c r="I23" s="306"/>
      <c r="J23" s="303"/>
      <c r="K23" s="310"/>
      <c r="L23" s="296"/>
      <c r="M23" s="311"/>
      <c r="N23" s="296"/>
      <c r="O23" s="310"/>
      <c r="P23" s="296"/>
      <c r="Q23" s="309"/>
      <c r="S23" s="336"/>
      <c r="U23" s="19"/>
      <c r="V23" s="2"/>
      <c r="W23" s="2"/>
      <c r="X23" s="2"/>
      <c r="Y23" s="13"/>
      <c r="AC23" s="18"/>
      <c r="AD23"/>
      <c r="AJ23" s="336"/>
    </row>
    <row r="24" spans="1:36" s="6" customFormat="1" ht="24" customHeight="1" x14ac:dyDescent="0.2">
      <c r="A24" s="312" t="s">
        <v>179</v>
      </c>
      <c r="B24" s="313" t="str">
        <f>'HOJA DE TRABAJO DE LA UPE'!D49</f>
        <v>BBB</v>
      </c>
      <c r="C24" s="302"/>
      <c r="D24" s="303"/>
      <c r="E24" s="306"/>
      <c r="F24" s="303"/>
      <c r="G24" s="302"/>
      <c r="H24" s="303"/>
      <c r="I24" s="306"/>
      <c r="J24" s="303"/>
      <c r="K24" s="297">
        <f>'HOJA DE TRABAJO DE LA UPE'!P38</f>
        <v>0</v>
      </c>
      <c r="L24" s="314">
        <f>'HOJA DE TRABAJO DE LA UPE'!Q38</f>
        <v>0</v>
      </c>
      <c r="M24" s="315">
        <f>'HOJA DE TRABAJO DE LA UPE'!R38</f>
        <v>0</v>
      </c>
      <c r="N24" s="296"/>
      <c r="O24" s="297">
        <f>'FRACCIÓN III 3er 2018'!Q24+K24</f>
        <v>0</v>
      </c>
      <c r="P24" s="314">
        <f>O24+L24</f>
        <v>0</v>
      </c>
      <c r="Q24" s="316">
        <f>P24+M24</f>
        <v>0</v>
      </c>
      <c r="S24" s="336"/>
      <c r="U24" s="234"/>
      <c r="V24" s="230"/>
      <c r="X24" s="229" t="s">
        <v>42</v>
      </c>
      <c r="Y24" s="235"/>
      <c r="Z24" s="237"/>
      <c r="AA24" s="238">
        <f>IF(Z24="",0,1)</f>
        <v>0</v>
      </c>
      <c r="AB24" s="34" t="s">
        <v>46</v>
      </c>
      <c r="AC24" s="236"/>
      <c r="AD24"/>
      <c r="AJ24" s="336"/>
    </row>
    <row r="25" spans="1:36" s="6" customFormat="1" ht="24" customHeight="1" x14ac:dyDescent="0.2">
      <c r="A25" s="300"/>
      <c r="B25" s="317"/>
      <c r="C25" s="302"/>
      <c r="D25" s="303"/>
      <c r="E25" s="306"/>
      <c r="F25" s="303"/>
      <c r="G25" s="302"/>
      <c r="H25" s="303"/>
      <c r="I25" s="306"/>
      <c r="J25" s="303"/>
      <c r="K25" s="310"/>
      <c r="L25" s="296"/>
      <c r="M25" s="311"/>
      <c r="N25" s="296"/>
      <c r="O25" s="310"/>
      <c r="P25" s="296"/>
      <c r="Q25" s="309"/>
      <c r="S25" s="336"/>
      <c r="U25" s="234"/>
      <c r="V25" s="235"/>
      <c r="X25" s="235"/>
      <c r="Y25" s="235"/>
      <c r="Z25" s="235"/>
      <c r="AA25" s="235"/>
      <c r="AB25" s="35"/>
      <c r="AC25" s="236"/>
      <c r="AD25"/>
      <c r="AJ25" s="336"/>
    </row>
    <row r="26" spans="1:36" s="6" customFormat="1" ht="24" customHeight="1" thickBot="1" x14ac:dyDescent="0.25">
      <c r="A26" s="319"/>
      <c r="B26" s="320"/>
      <c r="C26" s="321"/>
      <c r="D26" s="322"/>
      <c r="E26" s="323"/>
      <c r="F26" s="322"/>
      <c r="G26" s="321"/>
      <c r="H26" s="322"/>
      <c r="I26" s="323"/>
      <c r="J26" s="322"/>
      <c r="K26" s="324"/>
      <c r="L26" s="325"/>
      <c r="M26" s="326"/>
      <c r="N26" s="325"/>
      <c r="O26" s="324"/>
      <c r="P26" s="325"/>
      <c r="Q26" s="327"/>
      <c r="S26" s="336"/>
      <c r="U26" s="234"/>
      <c r="V26" s="235"/>
      <c r="X26" s="54" t="s">
        <v>44</v>
      </c>
      <c r="Y26" s="53"/>
      <c r="Z26" s="239">
        <f>Z24</f>
        <v>0</v>
      </c>
      <c r="AA26" s="238">
        <f>AA24</f>
        <v>0</v>
      </c>
      <c r="AB26" s="34" t="s">
        <v>47</v>
      </c>
      <c r="AC26" s="236"/>
      <c r="AD26"/>
      <c r="AJ26" s="336"/>
    </row>
    <row r="27" spans="1:36" s="6" customFormat="1" ht="24" customHeight="1" thickBot="1" x14ac:dyDescent="0.25">
      <c r="A27" s="137"/>
      <c r="B27" s="138"/>
      <c r="C27" s="138"/>
      <c r="D27" s="138"/>
      <c r="E27" s="138"/>
      <c r="F27" s="138"/>
      <c r="G27" s="138"/>
      <c r="H27" s="138"/>
      <c r="I27" s="138"/>
      <c r="J27" s="138"/>
      <c r="K27" s="139"/>
      <c r="L27" s="139"/>
      <c r="M27" s="139"/>
      <c r="N27" s="139"/>
      <c r="O27" s="139"/>
      <c r="P27" s="139"/>
      <c r="Q27" s="166"/>
      <c r="S27" s="336"/>
      <c r="U27" s="240"/>
      <c r="V27" s="241"/>
      <c r="W27" s="241"/>
      <c r="X27" s="241"/>
      <c r="Y27" s="241"/>
      <c r="Z27" s="241"/>
      <c r="AA27" s="241"/>
      <c r="AB27" s="241"/>
      <c r="AC27" s="242"/>
      <c r="AD27"/>
      <c r="AJ27" s="336"/>
    </row>
    <row r="28" spans="1:36" s="6" customFormat="1" ht="24" customHeight="1" x14ac:dyDescent="0.2">
      <c r="A28" s="137"/>
      <c r="B28" s="138"/>
      <c r="C28" s="138"/>
      <c r="D28" s="138"/>
      <c r="E28" s="138"/>
      <c r="F28" s="138"/>
      <c r="G28" s="138"/>
      <c r="H28" s="138"/>
      <c r="I28" s="138"/>
      <c r="J28" s="138"/>
      <c r="K28" s="139"/>
      <c r="L28" s="139"/>
      <c r="M28" s="139"/>
      <c r="N28" s="139"/>
      <c r="O28" s="139"/>
      <c r="P28" s="139"/>
      <c r="Q28" s="142"/>
      <c r="S28" s="336"/>
      <c r="AD28"/>
      <c r="AJ28" s="336"/>
    </row>
    <row r="29" spans="1:36" s="6" customFormat="1" ht="24" customHeight="1" thickBot="1" x14ac:dyDescent="0.25">
      <c r="A29" s="137"/>
      <c r="B29" s="167" t="s">
        <v>20</v>
      </c>
      <c r="C29" s="168">
        <f>C12+C15+C18+C21+C24</f>
        <v>0</v>
      </c>
      <c r="D29" s="168">
        <f>D12+D15+D18+D21+D24</f>
        <v>0</v>
      </c>
      <c r="E29" s="168">
        <f>E12+E15+E18+E21+E24</f>
        <v>0</v>
      </c>
      <c r="F29" s="167"/>
      <c r="G29" s="168">
        <f>G12+G15+G18+G21+G24</f>
        <v>0</v>
      </c>
      <c r="H29" s="168">
        <f>H12+H15+H18+H21+H24</f>
        <v>0</v>
      </c>
      <c r="I29" s="168">
        <f>I12+I15+I18+I21+I24</f>
        <v>0</v>
      </c>
      <c r="J29" s="167"/>
      <c r="K29" s="168">
        <f>K12+K15+K18+K21+K24</f>
        <v>0</v>
      </c>
      <c r="L29" s="168">
        <f>L12+L15+L18+L21+L24</f>
        <v>0</v>
      </c>
      <c r="M29" s="168">
        <f>M12+M15+M18+M21+M24</f>
        <v>0</v>
      </c>
      <c r="N29" s="169"/>
      <c r="O29" s="168">
        <f>O12+O15+O18+O21+O24</f>
        <v>0</v>
      </c>
      <c r="P29" s="168">
        <f>P12+P15+P18+P21+P24</f>
        <v>0</v>
      </c>
      <c r="Q29" s="170">
        <f>Q12+Q15+Q18+Q21+Q24</f>
        <v>0</v>
      </c>
      <c r="R29"/>
      <c r="S29" s="336"/>
      <c r="U29" s="235"/>
      <c r="V29" s="235"/>
      <c r="W29"/>
      <c r="X29" s="493" t="s">
        <v>64</v>
      </c>
      <c r="Y29" s="494"/>
      <c r="Z29" s="494"/>
      <c r="AA29" s="495"/>
      <c r="AB29" s="496" t="s">
        <v>161</v>
      </c>
      <c r="AC29" s="84"/>
      <c r="AJ29" s="336"/>
    </row>
    <row r="30" spans="1:36" s="6" customFormat="1" ht="24" customHeight="1" thickTop="1" x14ac:dyDescent="0.2">
      <c r="A30" s="137"/>
      <c r="C30" s="246"/>
      <c r="D30" s="246"/>
      <c r="E30" s="246"/>
      <c r="F30" s="246"/>
      <c r="G30" s="246"/>
      <c r="H30" s="246"/>
      <c r="I30" s="246"/>
      <c r="J30" s="246"/>
      <c r="K30" s="246"/>
      <c r="L30" s="246"/>
      <c r="M30" s="246"/>
      <c r="N30" s="246"/>
      <c r="O30" s="246"/>
      <c r="P30" s="246"/>
      <c r="Q30" s="232"/>
      <c r="R30"/>
      <c r="S30" s="336"/>
      <c r="W30"/>
      <c r="X30" s="66" t="s">
        <v>65</v>
      </c>
      <c r="Y30" s="66" t="s">
        <v>66</v>
      </c>
      <c r="Z30" s="66" t="s">
        <v>67</v>
      </c>
      <c r="AA30" s="222" t="s">
        <v>68</v>
      </c>
      <c r="AB30" s="497" t="s">
        <v>44</v>
      </c>
      <c r="AC30"/>
      <c r="AJ30" s="336"/>
    </row>
    <row r="31" spans="1:36" s="6" customFormat="1" ht="24" customHeight="1" x14ac:dyDescent="0.2">
      <c r="A31" s="137"/>
      <c r="B31" s="167" t="s">
        <v>19</v>
      </c>
      <c r="C31" s="231">
        <f>C29</f>
        <v>0</v>
      </c>
      <c r="D31" s="231">
        <f>D29+C31</f>
        <v>0</v>
      </c>
      <c r="E31" s="231">
        <f>E29+D31</f>
        <v>0</v>
      </c>
      <c r="F31" s="167"/>
      <c r="G31" s="231">
        <f>G29+E31</f>
        <v>0</v>
      </c>
      <c r="H31" s="231">
        <f>H29+G31</f>
        <v>0</v>
      </c>
      <c r="I31" s="231">
        <f>I29+H31</f>
        <v>0</v>
      </c>
      <c r="J31" s="167"/>
      <c r="K31" s="231">
        <f>K29+I31</f>
        <v>0</v>
      </c>
      <c r="L31" s="231">
        <f>L29+K31</f>
        <v>0</v>
      </c>
      <c r="M31" s="231">
        <f>M29+L31</f>
        <v>0</v>
      </c>
      <c r="N31" s="169"/>
      <c r="O31" s="231">
        <f>C29+G29+K29</f>
        <v>0</v>
      </c>
      <c r="P31" s="231">
        <f>D29+H29+L29+O31</f>
        <v>0</v>
      </c>
      <c r="Q31" s="233">
        <f>E29+I29+M29+P31</f>
        <v>0</v>
      </c>
      <c r="R31"/>
      <c r="S31" s="336"/>
      <c r="W31" s="10"/>
      <c r="X31" s="70"/>
      <c r="Y31" s="97"/>
      <c r="Z31" s="70"/>
      <c r="AA31" s="223"/>
      <c r="AB31" s="67"/>
      <c r="AC31"/>
      <c r="AJ31" s="336"/>
    </row>
    <row r="32" spans="1:36" s="6" customFormat="1" ht="24" customHeight="1" x14ac:dyDescent="0.2">
      <c r="A32" s="137"/>
      <c r="B32" s="167"/>
      <c r="C32" s="167"/>
      <c r="D32" s="167"/>
      <c r="E32" s="167"/>
      <c r="F32" s="167"/>
      <c r="G32" s="167"/>
      <c r="H32" s="167"/>
      <c r="I32" s="167"/>
      <c r="J32" s="167"/>
      <c r="K32" s="167"/>
      <c r="L32" s="167"/>
      <c r="M32" s="167"/>
      <c r="N32" s="169"/>
      <c r="O32" s="167"/>
      <c r="P32" s="167"/>
      <c r="Q32" s="171"/>
      <c r="R32" s="2"/>
      <c r="S32" s="335"/>
      <c r="T32"/>
      <c r="U32"/>
      <c r="V32"/>
      <c r="W32" s="10" t="s">
        <v>42</v>
      </c>
      <c r="X32" s="352">
        <f>+X34</f>
        <v>0</v>
      </c>
      <c r="Y32" s="69">
        <f>+Y34</f>
        <v>0</v>
      </c>
      <c r="Z32" s="69">
        <f>+Z34</f>
        <v>0</v>
      </c>
      <c r="AA32" s="224">
        <f>+AA34</f>
        <v>0</v>
      </c>
      <c r="AB32" s="69">
        <f>X32+Y32+Z32+AA32</f>
        <v>0</v>
      </c>
      <c r="AC32"/>
      <c r="AJ32" s="336"/>
    </row>
    <row r="33" spans="1:36" s="6" customFormat="1" ht="24" customHeight="1" x14ac:dyDescent="0.2">
      <c r="A33" s="172"/>
      <c r="B33" s="167" t="s">
        <v>78</v>
      </c>
      <c r="C33" s="173"/>
      <c r="D33" s="174"/>
      <c r="E33" s="174">
        <f>C29+D29+E29</f>
        <v>0</v>
      </c>
      <c r="F33" s="173"/>
      <c r="G33" s="173"/>
      <c r="H33" s="174"/>
      <c r="I33" s="174">
        <f>G29+H29+I29</f>
        <v>0</v>
      </c>
      <c r="J33" s="173"/>
      <c r="K33" s="173"/>
      <c r="L33" s="174"/>
      <c r="M33" s="174">
        <f>K29+L29+M29</f>
        <v>0</v>
      </c>
      <c r="N33" s="173"/>
      <c r="O33" s="173"/>
      <c r="P33" s="174"/>
      <c r="Q33" s="175">
        <f>E33+I33+M33</f>
        <v>0</v>
      </c>
      <c r="R33" s="2"/>
      <c r="S33" s="335"/>
      <c r="T33"/>
      <c r="U33"/>
      <c r="V33"/>
      <c r="W33" s="10"/>
      <c r="X33" s="353"/>
      <c r="Y33" s="96"/>
      <c r="Z33" s="96"/>
      <c r="AA33" s="225"/>
      <c r="AB33" s="96"/>
      <c r="AC33"/>
      <c r="AD33"/>
      <c r="AJ33" s="336"/>
    </row>
    <row r="34" spans="1:36" s="6" customFormat="1" ht="24" customHeight="1" thickBot="1" x14ac:dyDescent="0.25">
      <c r="A34" s="137"/>
      <c r="B34" s="138"/>
      <c r="C34" s="138"/>
      <c r="D34" s="138"/>
      <c r="E34" s="138"/>
      <c r="F34" s="138"/>
      <c r="G34" s="138"/>
      <c r="H34" s="138"/>
      <c r="I34" s="138"/>
      <c r="J34" s="138"/>
      <c r="K34" s="138"/>
      <c r="L34" s="138"/>
      <c r="M34" s="138"/>
      <c r="N34" s="138"/>
      <c r="O34" s="138"/>
      <c r="P34" s="138"/>
      <c r="Q34" s="165"/>
      <c r="R34"/>
      <c r="S34" s="337"/>
      <c r="T34"/>
      <c r="U34"/>
      <c r="V34"/>
      <c r="W34"/>
      <c r="X34" s="354">
        <f>'FRACCIÓN I 2018'!F11</f>
        <v>0</v>
      </c>
      <c r="Y34" s="68">
        <f>+'FRACCIÓN III 3er 2018'!Y34</f>
        <v>0</v>
      </c>
      <c r="Z34" s="68">
        <f>+'FRACCIÓN III 3er 2018'!Z34</f>
        <v>0</v>
      </c>
      <c r="AA34" s="226">
        <f>+'FRACCIÓN I 2018'!X11-'FRACCIÓN I 2018'!R11</f>
        <v>0</v>
      </c>
      <c r="AB34" s="68">
        <f>AB32</f>
        <v>0</v>
      </c>
      <c r="AC34"/>
      <c r="AJ34" s="336"/>
    </row>
    <row r="35" spans="1:36" s="6" customFormat="1" ht="13.5" thickTop="1" x14ac:dyDescent="0.2">
      <c r="A35" s="178"/>
      <c r="B35" s="82"/>
      <c r="C35" s="82"/>
      <c r="D35" s="82"/>
      <c r="E35" s="82"/>
      <c r="F35" s="82"/>
      <c r="G35" s="82"/>
      <c r="H35" s="82"/>
      <c r="I35" s="82"/>
      <c r="J35" s="82"/>
      <c r="K35" s="82"/>
      <c r="L35" s="82"/>
      <c r="M35" s="82"/>
      <c r="N35" s="82"/>
      <c r="O35" s="82"/>
      <c r="P35" s="82"/>
      <c r="Q35" s="179"/>
      <c r="R35"/>
      <c r="S35" s="337"/>
      <c r="T35" s="2"/>
      <c r="U35"/>
      <c r="V35"/>
      <c r="W35" s="10"/>
      <c r="X35" s="71"/>
      <c r="Y35" s="71"/>
      <c r="Z35" s="71"/>
      <c r="AA35"/>
      <c r="AB35"/>
      <c r="AC35"/>
      <c r="AJ35" s="336"/>
    </row>
    <row r="36" spans="1:36" s="6" customFormat="1" ht="16.5" thickBot="1" x14ac:dyDescent="0.3">
      <c r="A36" s="180"/>
      <c r="B36" s="181"/>
      <c r="C36" s="181"/>
      <c r="D36" s="181"/>
      <c r="E36" s="181"/>
      <c r="F36" s="181"/>
      <c r="G36" s="181"/>
      <c r="H36" s="181"/>
      <c r="I36" s="181"/>
      <c r="J36" s="181"/>
      <c r="K36" s="181"/>
      <c r="L36" s="181"/>
      <c r="M36" s="181"/>
      <c r="N36" s="181"/>
      <c r="O36" s="181"/>
      <c r="P36" s="181"/>
      <c r="Q36" s="182"/>
      <c r="R36"/>
      <c r="S36" s="335"/>
      <c r="T36" s="2"/>
      <c r="V36" s="339"/>
      <c r="W36" s="484" t="s">
        <v>167</v>
      </c>
      <c r="X36" s="485"/>
      <c r="AD36"/>
      <c r="AJ36" s="336"/>
    </row>
    <row r="37" spans="1:36" s="6" customFormat="1" x14ac:dyDescent="0.2">
      <c r="A37"/>
      <c r="B37"/>
      <c r="C37"/>
      <c r="D37"/>
      <c r="E37"/>
      <c r="F37"/>
      <c r="G37"/>
      <c r="H37"/>
      <c r="I37"/>
      <c r="J37"/>
      <c r="K37"/>
      <c r="L37"/>
      <c r="M37"/>
      <c r="N37"/>
      <c r="O37"/>
      <c r="P37"/>
      <c r="Q37"/>
      <c r="R37" s="9"/>
      <c r="S37" s="335"/>
      <c r="T37"/>
      <c r="V37" s="339"/>
      <c r="W37" s="340" t="s">
        <v>163</v>
      </c>
      <c r="X37" s="341"/>
      <c r="AD37"/>
      <c r="AJ37" s="336"/>
    </row>
    <row r="38" spans="1:36" s="6" customFormat="1" x14ac:dyDescent="0.2">
      <c r="A38"/>
      <c r="B38"/>
      <c r="C38"/>
      <c r="D38"/>
      <c r="E38"/>
      <c r="F38"/>
      <c r="G38"/>
      <c r="H38"/>
      <c r="I38"/>
      <c r="J38"/>
      <c r="K38"/>
      <c r="L38"/>
      <c r="M38"/>
      <c r="N38"/>
      <c r="O38"/>
      <c r="P38"/>
      <c r="Q38"/>
      <c r="R38"/>
      <c r="S38" s="338"/>
      <c r="T38"/>
      <c r="V38" s="339"/>
      <c r="W38" s="342"/>
      <c r="X38" s="343"/>
      <c r="AD38"/>
      <c r="AJ38" s="336"/>
    </row>
    <row r="39" spans="1:36" s="6" customFormat="1" x14ac:dyDescent="0.2">
      <c r="A39"/>
      <c r="B39"/>
      <c r="C39"/>
      <c r="D39"/>
      <c r="E39"/>
      <c r="F39"/>
      <c r="G39"/>
      <c r="H39"/>
      <c r="I39"/>
      <c r="J39"/>
      <c r="K39"/>
      <c r="L39"/>
      <c r="M39"/>
      <c r="N39"/>
      <c r="O39"/>
      <c r="P39"/>
      <c r="Q39"/>
      <c r="R39"/>
      <c r="S39" s="335"/>
      <c r="T39" s="9"/>
      <c r="V39" s="339" t="s">
        <v>168</v>
      </c>
      <c r="W39" s="344" t="s">
        <v>46</v>
      </c>
      <c r="X39" s="345">
        <f>+M31</f>
        <v>0</v>
      </c>
      <c r="AD39"/>
      <c r="AJ39" s="336"/>
    </row>
    <row r="40" spans="1:36" s="6" customFormat="1" x14ac:dyDescent="0.2">
      <c r="A40"/>
      <c r="B40"/>
      <c r="C40"/>
      <c r="D40"/>
      <c r="E40"/>
      <c r="F40"/>
      <c r="G40"/>
      <c r="H40"/>
      <c r="I40"/>
      <c r="J40"/>
      <c r="K40"/>
      <c r="L40"/>
      <c r="M40"/>
      <c r="N40"/>
      <c r="O40"/>
      <c r="P40"/>
      <c r="Q40"/>
      <c r="R40"/>
      <c r="S40" s="335"/>
      <c r="T40"/>
      <c r="V40" s="339"/>
      <c r="W40" s="344"/>
      <c r="X40" s="343"/>
      <c r="AD40"/>
      <c r="AJ40" s="336"/>
    </row>
    <row r="41" spans="1:36" s="6" customFormat="1" x14ac:dyDescent="0.2">
      <c r="A41"/>
      <c r="B41"/>
      <c r="C41"/>
      <c r="D41"/>
      <c r="E41"/>
      <c r="F41"/>
      <c r="G41"/>
      <c r="H41"/>
      <c r="I41"/>
      <c r="J41"/>
      <c r="K41"/>
      <c r="L41"/>
      <c r="M41"/>
      <c r="N41"/>
      <c r="O41"/>
      <c r="P41"/>
      <c r="Q41"/>
      <c r="R41"/>
      <c r="S41" s="335"/>
      <c r="T41"/>
      <c r="U41"/>
      <c r="V41" s="347" t="s">
        <v>169</v>
      </c>
      <c r="W41" s="344" t="s">
        <v>47</v>
      </c>
      <c r="X41" s="346">
        <f>+'FRACCIÓN I 2018'!X11-'FRACCIÓN I 2018'!R11</f>
        <v>0</v>
      </c>
      <c r="Y41"/>
      <c r="AD41"/>
      <c r="AJ41" s="335"/>
    </row>
    <row r="42" spans="1:36" s="6" customFormat="1" x14ac:dyDescent="0.2">
      <c r="A42"/>
      <c r="B42"/>
      <c r="C42"/>
      <c r="D42"/>
      <c r="E42"/>
      <c r="F42"/>
      <c r="G42"/>
      <c r="H42"/>
      <c r="I42"/>
      <c r="J42"/>
      <c r="K42"/>
      <c r="L42"/>
      <c r="M42"/>
      <c r="N42"/>
      <c r="O42"/>
      <c r="P42"/>
      <c r="Q42"/>
      <c r="R42"/>
      <c r="S42" s="335"/>
      <c r="T42"/>
      <c r="U42"/>
      <c r="V42" s="347"/>
      <c r="W42" s="342"/>
      <c r="X42" s="343"/>
      <c r="Y42"/>
      <c r="Z42"/>
      <c r="AA42"/>
      <c r="AB42"/>
      <c r="AC42"/>
      <c r="AD42"/>
      <c r="AE42"/>
      <c r="AF42"/>
      <c r="AG42"/>
      <c r="AH42"/>
      <c r="AI42"/>
      <c r="AJ42" s="336"/>
    </row>
    <row r="43" spans="1:36" ht="13.5" thickBot="1" x14ac:dyDescent="0.25">
      <c r="S43" s="335"/>
      <c r="V43" s="348" t="s">
        <v>170</v>
      </c>
      <c r="W43" s="342"/>
      <c r="X43" s="349">
        <f>+X39-X41</f>
        <v>0</v>
      </c>
      <c r="AE43" s="6"/>
      <c r="AF43" s="6"/>
      <c r="AG43" s="6"/>
      <c r="AH43" s="6"/>
      <c r="AI43" s="6"/>
      <c r="AJ43" s="336"/>
    </row>
    <row r="44" spans="1:36" s="6" customFormat="1" ht="13.5" thickTop="1" x14ac:dyDescent="0.2">
      <c r="A44"/>
      <c r="B44"/>
      <c r="C44"/>
      <c r="D44"/>
      <c r="E44"/>
      <c r="F44"/>
      <c r="G44"/>
      <c r="H44"/>
      <c r="I44"/>
      <c r="J44"/>
      <c r="K44"/>
      <c r="L44"/>
      <c r="M44"/>
      <c r="N44"/>
      <c r="O44"/>
      <c r="P44"/>
      <c r="Q44"/>
      <c r="R44"/>
      <c r="S44" s="335"/>
      <c r="T44"/>
      <c r="U44"/>
      <c r="V44" s="75"/>
      <c r="W44" s="350"/>
      <c r="X44" s="351"/>
      <c r="Y44"/>
      <c r="Z44"/>
      <c r="AA44"/>
      <c r="AB44"/>
      <c r="AC44"/>
      <c r="AD44"/>
      <c r="AJ44" s="336"/>
    </row>
    <row r="45" spans="1:36" s="6" customFormat="1" x14ac:dyDescent="0.2">
      <c r="A45"/>
      <c r="B45"/>
      <c r="C45"/>
      <c r="D45"/>
      <c r="E45"/>
      <c r="F45"/>
      <c r="G45"/>
      <c r="H45"/>
      <c r="I45"/>
      <c r="J45"/>
      <c r="K45"/>
      <c r="L45"/>
      <c r="M45"/>
      <c r="N45"/>
      <c r="O45"/>
      <c r="P45"/>
      <c r="Q45"/>
      <c r="R45"/>
      <c r="S45" s="335"/>
      <c r="T45"/>
      <c r="U45"/>
      <c r="V45"/>
      <c r="W45"/>
      <c r="X45"/>
      <c r="Y45"/>
      <c r="Z45"/>
      <c r="AA45"/>
      <c r="AB45"/>
      <c r="AC45"/>
      <c r="AD45"/>
      <c r="AJ45" s="336"/>
    </row>
    <row r="46" spans="1:36" s="6" customFormat="1" ht="12.75" customHeight="1" x14ac:dyDescent="0.2">
      <c r="A46"/>
      <c r="B46"/>
      <c r="C46"/>
      <c r="D46"/>
      <c r="E46"/>
      <c r="F46"/>
      <c r="G46"/>
      <c r="H46"/>
      <c r="I46"/>
      <c r="J46"/>
      <c r="K46"/>
      <c r="L46"/>
      <c r="M46"/>
      <c r="N46"/>
      <c r="O46"/>
      <c r="P46"/>
      <c r="Q46"/>
      <c r="R46"/>
      <c r="S46" s="335"/>
      <c r="T46"/>
      <c r="Z46"/>
      <c r="AA46"/>
      <c r="AB46"/>
      <c r="AC46"/>
      <c r="AD46" s="4"/>
      <c r="AJ46" s="336"/>
    </row>
    <row r="47" spans="1:36" s="6" customFormat="1" ht="13.5" customHeight="1" x14ac:dyDescent="0.2">
      <c r="A47"/>
      <c r="B47"/>
      <c r="C47"/>
      <c r="D47"/>
      <c r="E47"/>
      <c r="F47"/>
      <c r="G47"/>
      <c r="H47"/>
      <c r="I47"/>
      <c r="J47"/>
      <c r="K47"/>
      <c r="L47"/>
      <c r="M47"/>
      <c r="N47"/>
      <c r="O47"/>
      <c r="P47"/>
      <c r="Q47"/>
      <c r="S47" s="335"/>
      <c r="T47"/>
      <c r="Z47"/>
      <c r="AA47"/>
      <c r="AB47"/>
      <c r="AC47"/>
      <c r="AD47"/>
      <c r="AJ47" s="336"/>
    </row>
    <row r="48" spans="1:36" s="6" customFormat="1" x14ac:dyDescent="0.2">
      <c r="A48"/>
      <c r="B48"/>
      <c r="C48"/>
      <c r="D48"/>
      <c r="E48"/>
      <c r="F48"/>
      <c r="G48"/>
      <c r="H48"/>
      <c r="I48"/>
      <c r="J48"/>
      <c r="K48"/>
      <c r="L48"/>
      <c r="M48"/>
      <c r="N48"/>
      <c r="O48"/>
      <c r="P48"/>
      <c r="Q48"/>
      <c r="R48"/>
      <c r="S48" s="356"/>
      <c r="T48" s="335"/>
      <c r="U48" s="335"/>
      <c r="V48" s="335"/>
      <c r="W48" s="335"/>
      <c r="X48" s="335"/>
      <c r="Y48" s="335"/>
      <c r="Z48" s="335"/>
      <c r="AA48" s="335"/>
      <c r="AB48" s="335"/>
      <c r="AC48" s="335"/>
      <c r="AD48" s="335"/>
      <c r="AE48" s="336"/>
      <c r="AF48" s="336"/>
      <c r="AG48" s="336"/>
      <c r="AH48" s="336"/>
      <c r="AI48" s="336"/>
      <c r="AJ48" s="356"/>
    </row>
    <row r="49" spans="1:36" s="6" customFormat="1" x14ac:dyDescent="0.2">
      <c r="A49"/>
      <c r="B49"/>
      <c r="C49"/>
      <c r="D49"/>
      <c r="E49"/>
      <c r="F49"/>
      <c r="G49"/>
      <c r="H49"/>
      <c r="I49"/>
      <c r="J49"/>
      <c r="K49"/>
      <c r="L49"/>
      <c r="M49"/>
      <c r="N49"/>
      <c r="O49"/>
      <c r="P49"/>
      <c r="Q49"/>
      <c r="R49"/>
      <c r="S49"/>
      <c r="AD49"/>
      <c r="AJ49"/>
    </row>
    <row r="50" spans="1:36" s="6" customFormat="1"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row>
  </sheetData>
  <mergeCells count="38">
    <mergeCell ref="B7:B9"/>
    <mergeCell ref="O7:Q8"/>
    <mergeCell ref="C8:E8"/>
    <mergeCell ref="G8:I8"/>
    <mergeCell ref="K8:M8"/>
    <mergeCell ref="C7:M7"/>
    <mergeCell ref="W36:X36"/>
    <mergeCell ref="B15:B16"/>
    <mergeCell ref="B18:B19"/>
    <mergeCell ref="X29:AA29"/>
    <mergeCell ref="Z21:Z22"/>
    <mergeCell ref="AA21:AA22"/>
    <mergeCell ref="U18:AC18"/>
    <mergeCell ref="W19:AA19"/>
    <mergeCell ref="AB29:AB30"/>
    <mergeCell ref="AB21:AB22"/>
    <mergeCell ref="U10:W10"/>
    <mergeCell ref="X10:Z10"/>
    <mergeCell ref="AA10:AC10"/>
    <mergeCell ref="U8:W9"/>
    <mergeCell ref="AA8:AC9"/>
    <mergeCell ref="X8:Z9"/>
    <mergeCell ref="AE6:AH9"/>
    <mergeCell ref="A1:Q1"/>
    <mergeCell ref="A2:Q2"/>
    <mergeCell ref="A3:Q3"/>
    <mergeCell ref="A4:Q4"/>
    <mergeCell ref="A5:Q5"/>
    <mergeCell ref="U3:AC3"/>
    <mergeCell ref="U5:AC5"/>
    <mergeCell ref="U6:AC6"/>
    <mergeCell ref="U7:W7"/>
    <mergeCell ref="X7:Z7"/>
    <mergeCell ref="AA7:AC7"/>
    <mergeCell ref="AD8:AD9"/>
    <mergeCell ref="A6:M6"/>
    <mergeCell ref="A7:A9"/>
    <mergeCell ref="O6:Q6"/>
  </mergeCells>
  <printOptions horizontalCentered="1"/>
  <pageMargins left="0.39370078740157483" right="0.39370078740157483" top="0.39370078740157483" bottom="0.39370078740157483" header="0.31496062992125984" footer="0.31496062992125984"/>
  <pageSetup scale="62" fitToWidth="2" orientation="landscape" r:id="rId1"/>
  <colBreaks count="2" manualBreakCount="2">
    <brk id="17" max="47" man="1"/>
    <brk id="20" min="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S52"/>
  <sheetViews>
    <sheetView zoomScale="87" zoomScaleNormal="87" workbookViewId="0">
      <selection activeCell="A2" sqref="A2:S2"/>
    </sheetView>
  </sheetViews>
  <sheetFormatPr baseColWidth="10" defaultColWidth="11.42578125" defaultRowHeight="12.75" x14ac:dyDescent="0.2"/>
  <cols>
    <col min="1" max="1" width="10.5703125" style="192" customWidth="1"/>
    <col min="2" max="2" width="11.42578125" style="192"/>
    <col min="3" max="3" width="31.85546875" style="192" customWidth="1"/>
    <col min="4" max="8" width="11.42578125" style="192"/>
    <col min="9" max="9" width="12.140625" style="192" customWidth="1"/>
    <col min="10" max="13" width="11.42578125" style="192"/>
    <col min="14" max="14" width="14.7109375" style="192" customWidth="1"/>
    <col min="15" max="15" width="12.28515625" style="192" customWidth="1"/>
    <col min="16" max="16" width="11.42578125" style="192"/>
    <col min="17" max="17" width="12.5703125" style="192" customWidth="1"/>
    <col min="18" max="18" width="14" style="192" customWidth="1"/>
    <col min="19" max="19" width="12.85546875" style="192" customWidth="1"/>
    <col min="20" max="22" width="4" style="192" customWidth="1"/>
    <col min="23" max="16384" width="11.42578125" style="192"/>
  </cols>
  <sheetData>
    <row r="1" spans="1:19" ht="21.75" customHeight="1" x14ac:dyDescent="0.35">
      <c r="A1" s="366" t="str">
        <f>CONCATENATE("HOJA DE TRABAJO DE",VLOOKUP(A2,Hoja1!$B$1:$E$34,4,FALSE))</f>
        <v>HOJA DE TRABAJO DE</v>
      </c>
      <c r="B1" s="366"/>
      <c r="C1" s="366"/>
      <c r="D1" s="366"/>
      <c r="E1" s="366"/>
      <c r="F1" s="366"/>
      <c r="G1" s="366"/>
      <c r="H1" s="366"/>
      <c r="I1" s="366"/>
      <c r="J1" s="366"/>
      <c r="K1" s="366"/>
      <c r="L1" s="366"/>
      <c r="M1" s="366"/>
      <c r="N1" s="366"/>
      <c r="O1" s="366"/>
      <c r="P1" s="366"/>
      <c r="Q1" s="366"/>
      <c r="R1" s="366"/>
      <c r="S1" s="366"/>
    </row>
    <row r="2" spans="1:19" ht="21.75" customHeight="1" x14ac:dyDescent="0.35">
      <c r="A2" s="367" t="s">
        <v>148</v>
      </c>
      <c r="B2" s="367"/>
      <c r="C2" s="367"/>
      <c r="D2" s="367"/>
      <c r="E2" s="367"/>
      <c r="F2" s="367"/>
      <c r="G2" s="367"/>
      <c r="H2" s="367"/>
      <c r="I2" s="367"/>
      <c r="J2" s="367"/>
      <c r="K2" s="367"/>
      <c r="L2" s="367"/>
      <c r="M2" s="367"/>
      <c r="N2" s="367"/>
      <c r="O2" s="367"/>
      <c r="P2" s="367"/>
      <c r="Q2" s="367"/>
      <c r="R2" s="367"/>
      <c r="S2" s="367"/>
    </row>
    <row r="4" spans="1:19" x14ac:dyDescent="0.2">
      <c r="B4" s="368" t="s">
        <v>190</v>
      </c>
      <c r="C4" s="369"/>
      <c r="D4" s="369"/>
      <c r="E4" s="369"/>
      <c r="F4" s="369"/>
      <c r="G4" s="369"/>
      <c r="H4" s="369"/>
      <c r="I4" s="369"/>
      <c r="J4" s="369"/>
      <c r="K4" s="369"/>
      <c r="L4" s="369"/>
      <c r="M4" s="369"/>
      <c r="N4" s="369"/>
      <c r="O4" s="369"/>
      <c r="P4" s="369"/>
      <c r="Q4" s="369"/>
      <c r="R4" s="369"/>
      <c r="S4" s="370"/>
    </row>
    <row r="6" spans="1:19" ht="42.75" customHeight="1" x14ac:dyDescent="0.2">
      <c r="D6" s="376" t="s">
        <v>40</v>
      </c>
      <c r="E6" s="383" t="s">
        <v>191</v>
      </c>
      <c r="F6" s="384"/>
      <c r="G6" s="384"/>
      <c r="H6" s="384"/>
      <c r="I6" s="385"/>
      <c r="J6" s="376" t="s">
        <v>40</v>
      </c>
    </row>
    <row r="7" spans="1:19" ht="60" customHeight="1" thickBot="1" x14ac:dyDescent="0.25">
      <c r="D7" s="377"/>
      <c r="E7" s="80" t="str">
        <f>B29</f>
        <v>SUBSIDIOS FEDERALES PARA ORGANISMOS DESCENTRALIZADOS ESTATALES             U006</v>
      </c>
      <c r="F7" s="80" t="str">
        <f>B31</f>
        <v>PROGRAMA PARA EL DESARROLLO PROFESIONAL DOCENTE (PRODEP)           S247</v>
      </c>
      <c r="G7" s="80" t="str">
        <f>B33</f>
        <v>PROGRAMA FORTALECIMIENTO DE LA CALIDAD EDUCATIVA (PFCE)                       S267</v>
      </c>
      <c r="H7" s="47" t="str">
        <f>B35</f>
        <v>AAA</v>
      </c>
      <c r="I7" s="47" t="str">
        <f>B37</f>
        <v>BBB</v>
      </c>
      <c r="J7" s="382"/>
    </row>
    <row r="8" spans="1:19" x14ac:dyDescent="0.2">
      <c r="D8" s="43" t="s">
        <v>28</v>
      </c>
      <c r="E8" s="187">
        <f>D30</f>
        <v>0</v>
      </c>
      <c r="F8" s="188">
        <f>D32</f>
        <v>0</v>
      </c>
      <c r="G8" s="188">
        <f>D34</f>
        <v>0</v>
      </c>
      <c r="H8" s="188">
        <f>D36</f>
        <v>0</v>
      </c>
      <c r="I8" s="188">
        <f>D38</f>
        <v>0</v>
      </c>
      <c r="J8" s="45" t="s">
        <v>28</v>
      </c>
    </row>
    <row r="9" spans="1:19" x14ac:dyDescent="0.2">
      <c r="D9" s="44" t="s">
        <v>29</v>
      </c>
      <c r="E9" s="189">
        <f>E30</f>
        <v>0</v>
      </c>
      <c r="F9" s="190">
        <f>E32</f>
        <v>0</v>
      </c>
      <c r="G9" s="190">
        <f>E34</f>
        <v>0</v>
      </c>
      <c r="H9" s="190">
        <f>E36</f>
        <v>0</v>
      </c>
      <c r="I9" s="190">
        <f>E38</f>
        <v>0</v>
      </c>
      <c r="J9" s="46" t="s">
        <v>29</v>
      </c>
    </row>
    <row r="10" spans="1:19" x14ac:dyDescent="0.2">
      <c r="D10" s="44" t="s">
        <v>30</v>
      </c>
      <c r="E10" s="189">
        <f>F30</f>
        <v>0</v>
      </c>
      <c r="F10" s="190">
        <f>F32</f>
        <v>0</v>
      </c>
      <c r="G10" s="190">
        <f>F34</f>
        <v>0</v>
      </c>
      <c r="H10" s="190">
        <f>F36</f>
        <v>0</v>
      </c>
      <c r="I10" s="190">
        <f>F38</f>
        <v>0</v>
      </c>
      <c r="J10" s="46" t="s">
        <v>30</v>
      </c>
    </row>
    <row r="11" spans="1:19" x14ac:dyDescent="0.2">
      <c r="D11" s="44" t="s">
        <v>31</v>
      </c>
      <c r="E11" s="189">
        <f>H30</f>
        <v>0</v>
      </c>
      <c r="F11" s="190">
        <f>H32</f>
        <v>0</v>
      </c>
      <c r="G11" s="190">
        <f>H34</f>
        <v>0</v>
      </c>
      <c r="H11" s="190">
        <f>H36</f>
        <v>0</v>
      </c>
      <c r="I11" s="190">
        <f>H38</f>
        <v>0</v>
      </c>
      <c r="J11" s="46" t="s">
        <v>31</v>
      </c>
    </row>
    <row r="12" spans="1:19" x14ac:dyDescent="0.2">
      <c r="D12" s="44" t="s">
        <v>32</v>
      </c>
      <c r="E12" s="189">
        <f>I30</f>
        <v>0</v>
      </c>
      <c r="F12" s="190">
        <f>I32</f>
        <v>0</v>
      </c>
      <c r="G12" s="190">
        <f>I34</f>
        <v>0</v>
      </c>
      <c r="H12" s="190">
        <f>I36</f>
        <v>0</v>
      </c>
      <c r="I12" s="190">
        <f>I38</f>
        <v>0</v>
      </c>
      <c r="J12" s="46" t="s">
        <v>32</v>
      </c>
    </row>
    <row r="13" spans="1:19" x14ac:dyDescent="0.2">
      <c r="D13" s="44" t="s">
        <v>33</v>
      </c>
      <c r="E13" s="189">
        <f>J30</f>
        <v>0</v>
      </c>
      <c r="F13" s="190">
        <f>J32</f>
        <v>0</v>
      </c>
      <c r="G13" s="190">
        <f>J34</f>
        <v>0</v>
      </c>
      <c r="H13" s="190">
        <f>J36</f>
        <v>0</v>
      </c>
      <c r="I13" s="190">
        <f>J38</f>
        <v>0</v>
      </c>
      <c r="J13" s="46" t="s">
        <v>33</v>
      </c>
    </row>
    <row r="14" spans="1:19" x14ac:dyDescent="0.2">
      <c r="D14" s="44" t="s">
        <v>34</v>
      </c>
      <c r="E14" s="193">
        <f>L30</f>
        <v>0</v>
      </c>
      <c r="F14" s="194">
        <f>L32</f>
        <v>0</v>
      </c>
      <c r="G14" s="194">
        <f>L34</f>
        <v>0</v>
      </c>
      <c r="H14" s="194">
        <f>L36</f>
        <v>0</v>
      </c>
      <c r="I14" s="194">
        <f>L38</f>
        <v>0</v>
      </c>
      <c r="J14" s="46" t="s">
        <v>34</v>
      </c>
    </row>
    <row r="15" spans="1:19" x14ac:dyDescent="0.2">
      <c r="D15" s="44" t="s">
        <v>35</v>
      </c>
      <c r="E15" s="193">
        <f>M30</f>
        <v>0</v>
      </c>
      <c r="F15" s="194">
        <f>M32</f>
        <v>0</v>
      </c>
      <c r="G15" s="194">
        <f>M34</f>
        <v>0</v>
      </c>
      <c r="H15" s="194">
        <f>M36</f>
        <v>0</v>
      </c>
      <c r="I15" s="194">
        <f>M38</f>
        <v>0</v>
      </c>
      <c r="J15" s="46" t="s">
        <v>35</v>
      </c>
    </row>
    <row r="16" spans="1:19" x14ac:dyDescent="0.2">
      <c r="D16" s="256" t="s">
        <v>36</v>
      </c>
      <c r="E16" s="193">
        <f>N30</f>
        <v>0</v>
      </c>
      <c r="F16" s="194">
        <f>N32</f>
        <v>0</v>
      </c>
      <c r="G16" s="194">
        <f>N34</f>
        <v>0</v>
      </c>
      <c r="H16" s="194">
        <f>N36</f>
        <v>0</v>
      </c>
      <c r="I16" s="194">
        <f>N38</f>
        <v>0</v>
      </c>
      <c r="J16" s="255" t="s">
        <v>36</v>
      </c>
    </row>
    <row r="17" spans="1:19" x14ac:dyDescent="0.2">
      <c r="D17" s="44" t="s">
        <v>37</v>
      </c>
      <c r="E17" s="193">
        <f>P30</f>
        <v>0</v>
      </c>
      <c r="F17" s="194">
        <f>P32</f>
        <v>0</v>
      </c>
      <c r="G17" s="194">
        <f>P34</f>
        <v>0</v>
      </c>
      <c r="H17" s="194">
        <f>P36</f>
        <v>0</v>
      </c>
      <c r="I17" s="194">
        <f>P38</f>
        <v>0</v>
      </c>
      <c r="J17" s="46" t="s">
        <v>37</v>
      </c>
    </row>
    <row r="18" spans="1:19" x14ac:dyDescent="0.2">
      <c r="D18" s="44" t="s">
        <v>38</v>
      </c>
      <c r="E18" s="193">
        <f>Q30</f>
        <v>0</v>
      </c>
      <c r="F18" s="194">
        <f>Q32</f>
        <v>0</v>
      </c>
      <c r="G18" s="194">
        <f>Q34</f>
        <v>0</v>
      </c>
      <c r="H18" s="194">
        <f>Q36</f>
        <v>0</v>
      </c>
      <c r="I18" s="194">
        <f>Q38</f>
        <v>0</v>
      </c>
      <c r="J18" s="46" t="s">
        <v>38</v>
      </c>
    </row>
    <row r="19" spans="1:19" x14ac:dyDescent="0.2">
      <c r="D19" s="44" t="s">
        <v>39</v>
      </c>
      <c r="E19" s="193">
        <f>R30</f>
        <v>0</v>
      </c>
      <c r="F19" s="194">
        <f>R32</f>
        <v>0</v>
      </c>
      <c r="G19" s="194">
        <f>R34</f>
        <v>0</v>
      </c>
      <c r="H19" s="194">
        <f>R36</f>
        <v>0</v>
      </c>
      <c r="I19" s="194">
        <f>R38</f>
        <v>0</v>
      </c>
      <c r="J19" s="46" t="s">
        <v>39</v>
      </c>
    </row>
    <row r="20" spans="1:19" ht="13.5" thickBot="1" x14ac:dyDescent="0.25">
      <c r="D20" s="195"/>
      <c r="E20" s="196"/>
      <c r="F20" s="191"/>
      <c r="G20" s="197"/>
      <c r="H20" s="191"/>
      <c r="I20" s="191"/>
      <c r="J20" s="198"/>
    </row>
    <row r="21" spans="1:19" x14ac:dyDescent="0.2">
      <c r="D21" s="199"/>
      <c r="E21" s="200">
        <f t="shared" ref="E21" si="0">SUM(E8:E19)</f>
        <v>0</v>
      </c>
      <c r="F21" s="200">
        <f>SUM(F8:F19)</f>
        <v>0</v>
      </c>
      <c r="G21" s="200">
        <f>SUM(G8:G19)</f>
        <v>0</v>
      </c>
      <c r="H21" s="200">
        <f>SUM(H8:H19)</f>
        <v>0</v>
      </c>
      <c r="I21" s="200">
        <f t="shared" ref="I21" si="1">SUM(I8:I19)</f>
        <v>0</v>
      </c>
      <c r="J21" s="201"/>
    </row>
    <row r="22" spans="1:19" x14ac:dyDescent="0.2">
      <c r="D22" s="199"/>
      <c r="E22" s="202"/>
      <c r="F22" s="202"/>
      <c r="G22" s="202"/>
      <c r="H22" s="202"/>
      <c r="I22" s="202"/>
      <c r="J22" s="202"/>
      <c r="K22" s="202"/>
      <c r="L22" s="202"/>
      <c r="O22" s="202"/>
    </row>
    <row r="23" spans="1:19" ht="13.5" thickBot="1" x14ac:dyDescent="0.25">
      <c r="D23" s="199"/>
      <c r="E23" s="203"/>
      <c r="F23" s="81"/>
      <c r="G23" s="81"/>
      <c r="H23" s="81"/>
      <c r="I23" s="199"/>
      <c r="J23" s="92" t="s">
        <v>173</v>
      </c>
      <c r="K23" s="204">
        <f>SUM(E21:I21)</f>
        <v>0</v>
      </c>
      <c r="P23" s="205"/>
    </row>
    <row r="24" spans="1:19" ht="13.5" thickTop="1" x14ac:dyDescent="0.2">
      <c r="D24" s="199"/>
      <c r="E24" s="203"/>
      <c r="F24" s="203"/>
      <c r="G24" s="203"/>
      <c r="H24" s="5"/>
      <c r="I24" s="199"/>
      <c r="J24" s="22"/>
      <c r="K24" s="22"/>
      <c r="L24" s="22"/>
      <c r="M24" s="30"/>
      <c r="P24" s="22"/>
    </row>
    <row r="25" spans="1:19" x14ac:dyDescent="0.2">
      <c r="B25" s="378" t="s">
        <v>218</v>
      </c>
      <c r="C25" s="379"/>
      <c r="D25" s="379"/>
      <c r="E25" s="379"/>
      <c r="F25" s="379"/>
      <c r="G25" s="379"/>
      <c r="H25" s="379"/>
      <c r="I25" s="379"/>
      <c r="J25" s="379"/>
      <c r="K25" s="379"/>
      <c r="L25" s="379"/>
      <c r="M25" s="379"/>
      <c r="N25" s="379"/>
      <c r="O25" s="379"/>
      <c r="P25" s="379"/>
      <c r="Q25" s="379"/>
      <c r="R25" s="379"/>
      <c r="S25" s="379"/>
    </row>
    <row r="26" spans="1:19" x14ac:dyDescent="0.2">
      <c r="B26" s="379" t="s">
        <v>63</v>
      </c>
      <c r="C26" s="379"/>
      <c r="D26" s="379"/>
      <c r="E26" s="379"/>
      <c r="F26" s="379"/>
      <c r="G26" s="379"/>
      <c r="H26" s="379"/>
      <c r="I26" s="379"/>
      <c r="J26" s="379"/>
      <c r="K26" s="379"/>
      <c r="L26" s="379"/>
      <c r="M26" s="379"/>
      <c r="N26" s="379"/>
      <c r="O26" s="379"/>
      <c r="P26" s="379"/>
      <c r="Q26" s="379"/>
      <c r="R26" s="379"/>
      <c r="S26" s="379"/>
    </row>
    <row r="27" spans="1:19" ht="24" customHeight="1" x14ac:dyDescent="0.2">
      <c r="A27" s="380" t="s">
        <v>147</v>
      </c>
      <c r="B27" s="394" t="s">
        <v>175</v>
      </c>
      <c r="C27" s="395"/>
      <c r="D27" s="371" t="s">
        <v>210</v>
      </c>
      <c r="E27" s="372"/>
      <c r="F27" s="373"/>
      <c r="G27" s="390" t="s">
        <v>77</v>
      </c>
      <c r="H27" s="371" t="s">
        <v>208</v>
      </c>
      <c r="I27" s="372"/>
      <c r="J27" s="373"/>
      <c r="K27" s="390" t="s">
        <v>172</v>
      </c>
      <c r="L27" s="371" t="s">
        <v>207</v>
      </c>
      <c r="M27" s="372"/>
      <c r="N27" s="373"/>
      <c r="O27" s="390" t="s">
        <v>172</v>
      </c>
      <c r="P27" s="371" t="s">
        <v>203</v>
      </c>
      <c r="Q27" s="372"/>
      <c r="R27" s="373"/>
      <c r="S27" s="392" t="s">
        <v>174</v>
      </c>
    </row>
    <row r="28" spans="1:19" x14ac:dyDescent="0.2">
      <c r="A28" s="381"/>
      <c r="B28" s="396"/>
      <c r="C28" s="397"/>
      <c r="D28" s="206" t="s">
        <v>28</v>
      </c>
      <c r="E28" s="206" t="s">
        <v>29</v>
      </c>
      <c r="F28" s="206" t="s">
        <v>30</v>
      </c>
      <c r="G28" s="391"/>
      <c r="H28" s="207" t="s">
        <v>31</v>
      </c>
      <c r="I28" s="207" t="s">
        <v>32</v>
      </c>
      <c r="J28" s="207" t="s">
        <v>33</v>
      </c>
      <c r="K28" s="391"/>
      <c r="L28" s="207" t="s">
        <v>34</v>
      </c>
      <c r="M28" s="207" t="s">
        <v>35</v>
      </c>
      <c r="N28" s="207" t="s">
        <v>36</v>
      </c>
      <c r="O28" s="391"/>
      <c r="P28" s="207" t="s">
        <v>37</v>
      </c>
      <c r="Q28" s="207" t="s">
        <v>38</v>
      </c>
      <c r="R28" s="207" t="s">
        <v>39</v>
      </c>
      <c r="S28" s="393"/>
    </row>
    <row r="29" spans="1:19" s="209" customFormat="1" ht="22.5" customHeight="1" x14ac:dyDescent="0.2">
      <c r="A29" s="360" t="str">
        <f>C45</f>
        <v>U006</v>
      </c>
      <c r="B29" s="374" t="str">
        <f>D45</f>
        <v>SUBSIDIOS FEDERALES PARA ORGANISMOS DESCENTRALIZADOS ESTATALES             U006</v>
      </c>
      <c r="C29" s="375"/>
      <c r="D29" s="247">
        <f>D30</f>
        <v>0</v>
      </c>
      <c r="E29" s="247">
        <f>D29+E30</f>
        <v>0</v>
      </c>
      <c r="F29" s="247">
        <f>E29+F30</f>
        <v>0</v>
      </c>
      <c r="G29" s="248"/>
      <c r="H29" s="249">
        <f>F29+H30</f>
        <v>0</v>
      </c>
      <c r="I29" s="249">
        <f>H29+I30</f>
        <v>0</v>
      </c>
      <c r="J29" s="249">
        <f>I29+J30</f>
        <v>0</v>
      </c>
      <c r="K29" s="250"/>
      <c r="L29" s="249">
        <f>J29+L30</f>
        <v>0</v>
      </c>
      <c r="M29" s="249">
        <f>L29+M30</f>
        <v>0</v>
      </c>
      <c r="N29" s="249">
        <f>M29+N30</f>
        <v>0</v>
      </c>
      <c r="O29" s="208"/>
      <c r="P29" s="249">
        <f>N29+P30</f>
        <v>0</v>
      </c>
      <c r="Q29" s="249">
        <f>P29+Q30</f>
        <v>0</v>
      </c>
      <c r="R29" s="249">
        <f>Q29+R30</f>
        <v>0</v>
      </c>
      <c r="S29" s="208"/>
    </row>
    <row r="30" spans="1:19" s="252" customFormat="1" ht="18" customHeight="1" x14ac:dyDescent="0.2">
      <c r="A30" s="361"/>
      <c r="B30" s="362" t="s">
        <v>18</v>
      </c>
      <c r="C30" s="363"/>
      <c r="D30" s="251"/>
      <c r="E30" s="251"/>
      <c r="F30" s="251"/>
      <c r="G30" s="251">
        <f>D30+E30+F30</f>
        <v>0</v>
      </c>
      <c r="H30" s="251"/>
      <c r="I30" s="251"/>
      <c r="J30" s="251"/>
      <c r="K30" s="251">
        <f>+J29</f>
        <v>0</v>
      </c>
      <c r="L30" s="251"/>
      <c r="M30" s="251"/>
      <c r="N30" s="251"/>
      <c r="O30" s="251">
        <f>+N29</f>
        <v>0</v>
      </c>
      <c r="P30" s="251"/>
      <c r="Q30" s="251"/>
      <c r="R30" s="251"/>
      <c r="S30" s="251">
        <f>+R29</f>
        <v>0</v>
      </c>
    </row>
    <row r="31" spans="1:19" s="209" customFormat="1" ht="22.5" customHeight="1" x14ac:dyDescent="0.2">
      <c r="A31" s="360" t="str">
        <f>C46</f>
        <v>S247</v>
      </c>
      <c r="B31" s="374" t="str">
        <f>D46</f>
        <v>PROGRAMA PARA EL DESARROLLO PROFESIONAL DOCENTE (PRODEP)           S247</v>
      </c>
      <c r="C31" s="375"/>
      <c r="D31" s="247">
        <f t="shared" ref="D31" si="2">D32</f>
        <v>0</v>
      </c>
      <c r="E31" s="247">
        <f t="shared" ref="E31:F31" si="3">D31+E32</f>
        <v>0</v>
      </c>
      <c r="F31" s="247">
        <f t="shared" si="3"/>
        <v>0</v>
      </c>
      <c r="G31" s="248"/>
      <c r="H31" s="249">
        <f t="shared" ref="H31" si="4">F31+H32</f>
        <v>0</v>
      </c>
      <c r="I31" s="249">
        <f t="shared" ref="I31:J31" si="5">H31+I32</f>
        <v>0</v>
      </c>
      <c r="J31" s="249">
        <f t="shared" si="5"/>
        <v>0</v>
      </c>
      <c r="K31" s="250"/>
      <c r="L31" s="249">
        <f t="shared" ref="L31" si="6">J31+L32</f>
        <v>0</v>
      </c>
      <c r="M31" s="249">
        <f t="shared" ref="M31:N31" si="7">L31+M32</f>
        <v>0</v>
      </c>
      <c r="N31" s="249">
        <f t="shared" si="7"/>
        <v>0</v>
      </c>
      <c r="O31" s="208"/>
      <c r="P31" s="249">
        <f t="shared" ref="P31" si="8">N31+P32</f>
        <v>0</v>
      </c>
      <c r="Q31" s="249">
        <f t="shared" ref="Q31:R31" si="9">P31+Q32</f>
        <v>0</v>
      </c>
      <c r="R31" s="249">
        <f t="shared" si="9"/>
        <v>0</v>
      </c>
      <c r="S31" s="208"/>
    </row>
    <row r="32" spans="1:19" s="252" customFormat="1" ht="18" customHeight="1" x14ac:dyDescent="0.2">
      <c r="A32" s="361"/>
      <c r="B32" s="362" t="s">
        <v>18</v>
      </c>
      <c r="C32" s="363"/>
      <c r="D32" s="251"/>
      <c r="E32" s="251"/>
      <c r="F32" s="251"/>
      <c r="G32" s="251">
        <f t="shared" ref="G32" si="10">D32+E32+F32</f>
        <v>0</v>
      </c>
      <c r="H32" s="251"/>
      <c r="I32" s="251"/>
      <c r="J32" s="251"/>
      <c r="K32" s="251">
        <f t="shared" ref="K32" si="11">H32+I32+J32</f>
        <v>0</v>
      </c>
      <c r="L32" s="251"/>
      <c r="M32" s="251"/>
      <c r="N32" s="251"/>
      <c r="O32" s="251">
        <f t="shared" ref="O32" si="12">L32+M32+N32</f>
        <v>0</v>
      </c>
      <c r="P32" s="251"/>
      <c r="Q32" s="251"/>
      <c r="R32" s="251"/>
      <c r="S32" s="251">
        <f t="shared" ref="S32" si="13">P32+Q32+R32</f>
        <v>0</v>
      </c>
    </row>
    <row r="33" spans="1:19" s="209" customFormat="1" ht="22.5" customHeight="1" x14ac:dyDescent="0.2">
      <c r="A33" s="360" t="str">
        <f>IF(C47="","",C47)</f>
        <v>S267</v>
      </c>
      <c r="B33" s="374" t="str">
        <f>D47</f>
        <v>PROGRAMA FORTALECIMIENTO DE LA CALIDAD EDUCATIVA (PFCE)                       S267</v>
      </c>
      <c r="C33" s="375"/>
      <c r="D33" s="247">
        <f t="shared" ref="D33:D37" si="14">D34</f>
        <v>0</v>
      </c>
      <c r="E33" s="247">
        <f t="shared" ref="E33:F33" si="15">D33+E34</f>
        <v>0</v>
      </c>
      <c r="F33" s="247">
        <f t="shared" si="15"/>
        <v>0</v>
      </c>
      <c r="G33" s="248"/>
      <c r="H33" s="249">
        <f t="shared" ref="H33" si="16">F33+H34</f>
        <v>0</v>
      </c>
      <c r="I33" s="249">
        <f t="shared" ref="I33:J33" si="17">H33+I34</f>
        <v>0</v>
      </c>
      <c r="J33" s="249">
        <f t="shared" si="17"/>
        <v>0</v>
      </c>
      <c r="K33" s="250"/>
      <c r="L33" s="249">
        <f t="shared" ref="L33" si="18">J33+L34</f>
        <v>0</v>
      </c>
      <c r="M33" s="249">
        <f t="shared" ref="M33:N33" si="19">L33+M34</f>
        <v>0</v>
      </c>
      <c r="N33" s="249">
        <f t="shared" si="19"/>
        <v>0</v>
      </c>
      <c r="O33" s="208"/>
      <c r="P33" s="249">
        <f t="shared" ref="P33" si="20">N33+P34</f>
        <v>0</v>
      </c>
      <c r="Q33" s="249">
        <f t="shared" ref="Q33:R33" si="21">P33+Q34</f>
        <v>0</v>
      </c>
      <c r="R33" s="249">
        <f t="shared" si="21"/>
        <v>0</v>
      </c>
      <c r="S33" s="208"/>
    </row>
    <row r="34" spans="1:19" s="209" customFormat="1" ht="11.25" x14ac:dyDescent="0.2">
      <c r="A34" s="361"/>
      <c r="B34" s="364" t="s">
        <v>18</v>
      </c>
      <c r="C34" s="365"/>
      <c r="D34" s="251"/>
      <c r="E34" s="251"/>
      <c r="F34" s="251"/>
      <c r="G34" s="210">
        <f t="shared" ref="G34" si="22">D34+E34+F34</f>
        <v>0</v>
      </c>
      <c r="H34" s="251"/>
      <c r="I34" s="251"/>
      <c r="J34" s="251"/>
      <c r="K34" s="210">
        <f t="shared" ref="K34" si="23">H34+I34+J34</f>
        <v>0</v>
      </c>
      <c r="L34" s="251"/>
      <c r="M34" s="251"/>
      <c r="N34" s="251"/>
      <c r="O34" s="210">
        <f t="shared" ref="O34" si="24">L34+M34+N34</f>
        <v>0</v>
      </c>
      <c r="P34" s="251"/>
      <c r="Q34" s="251"/>
      <c r="R34" s="251"/>
      <c r="S34" s="210">
        <f>+R33</f>
        <v>0</v>
      </c>
    </row>
    <row r="35" spans="1:19" s="209" customFormat="1" ht="22.5" customHeight="1" x14ac:dyDescent="0.2">
      <c r="A35" s="360" t="str">
        <f>IF(C48="","",C48)</f>
        <v/>
      </c>
      <c r="B35" s="374" t="str">
        <f>D48</f>
        <v>AAA</v>
      </c>
      <c r="C35" s="375"/>
      <c r="D35" s="247">
        <f t="shared" si="14"/>
        <v>0</v>
      </c>
      <c r="E35" s="247">
        <f t="shared" ref="E35" si="25">D35+E36</f>
        <v>0</v>
      </c>
      <c r="F35" s="247">
        <f t="shared" ref="F35" si="26">E35+F36</f>
        <v>0</v>
      </c>
      <c r="G35" s="248"/>
      <c r="H35" s="249">
        <f t="shared" ref="H35" si="27">F35+H36</f>
        <v>0</v>
      </c>
      <c r="I35" s="249">
        <f t="shared" ref="I35" si="28">H35+I36</f>
        <v>0</v>
      </c>
      <c r="J35" s="249">
        <f t="shared" ref="J35" si="29">I35+J36</f>
        <v>0</v>
      </c>
      <c r="K35" s="250"/>
      <c r="L35" s="249">
        <f t="shared" ref="L35" si="30">J35+L36</f>
        <v>0</v>
      </c>
      <c r="M35" s="249">
        <f t="shared" ref="M35" si="31">L35+M36</f>
        <v>0</v>
      </c>
      <c r="N35" s="249">
        <f t="shared" ref="N35" si="32">M35+N36</f>
        <v>0</v>
      </c>
      <c r="O35" s="208"/>
      <c r="P35" s="249">
        <f t="shared" ref="P35" si="33">N35+P36</f>
        <v>0</v>
      </c>
      <c r="Q35" s="249">
        <f t="shared" ref="Q35" si="34">P35+Q36</f>
        <v>0</v>
      </c>
      <c r="R35" s="249">
        <f t="shared" ref="R35" si="35">Q35+R36</f>
        <v>0</v>
      </c>
      <c r="S35" s="208"/>
    </row>
    <row r="36" spans="1:19" s="252" customFormat="1" ht="18" customHeight="1" x14ac:dyDescent="0.2">
      <c r="A36" s="361"/>
      <c r="B36" s="362" t="s">
        <v>18</v>
      </c>
      <c r="C36" s="363"/>
      <c r="D36" s="251"/>
      <c r="E36" s="251"/>
      <c r="F36" s="251"/>
      <c r="G36" s="251">
        <f t="shared" ref="G36" si="36">D36+E36+F36</f>
        <v>0</v>
      </c>
      <c r="H36" s="251"/>
      <c r="I36" s="251"/>
      <c r="J36" s="251"/>
      <c r="K36" s="251">
        <f t="shared" ref="K36" si="37">H36+I36+J36</f>
        <v>0</v>
      </c>
      <c r="L36" s="251"/>
      <c r="M36" s="251"/>
      <c r="N36" s="251"/>
      <c r="O36" s="251">
        <f t="shared" ref="O36" si="38">L36+M36+N36</f>
        <v>0</v>
      </c>
      <c r="P36" s="251"/>
      <c r="Q36" s="251"/>
      <c r="R36" s="251"/>
      <c r="S36" s="251">
        <f t="shared" ref="S36" si="39">+R35</f>
        <v>0</v>
      </c>
    </row>
    <row r="37" spans="1:19" s="209" customFormat="1" ht="22.5" customHeight="1" x14ac:dyDescent="0.2">
      <c r="A37" s="360" t="str">
        <f>IF(C49="","",C48)</f>
        <v/>
      </c>
      <c r="B37" s="374" t="str">
        <f>D49</f>
        <v>BBB</v>
      </c>
      <c r="C37" s="375"/>
      <c r="D37" s="247">
        <f t="shared" si="14"/>
        <v>0</v>
      </c>
      <c r="E37" s="247">
        <f t="shared" ref="E37" si="40">D37+E38</f>
        <v>0</v>
      </c>
      <c r="F37" s="247">
        <f t="shared" ref="F37" si="41">E37+F38</f>
        <v>0</v>
      </c>
      <c r="G37" s="248"/>
      <c r="H37" s="249">
        <f t="shared" ref="H37" si="42">F37+H38</f>
        <v>0</v>
      </c>
      <c r="I37" s="249">
        <f t="shared" ref="I37" si="43">H37+I38</f>
        <v>0</v>
      </c>
      <c r="J37" s="249">
        <f t="shared" ref="J37" si="44">I37+J38</f>
        <v>0</v>
      </c>
      <c r="K37" s="250"/>
      <c r="L37" s="249">
        <f t="shared" ref="L37" si="45">J37+L38</f>
        <v>0</v>
      </c>
      <c r="M37" s="249">
        <f t="shared" ref="M37" si="46">L37+M38</f>
        <v>0</v>
      </c>
      <c r="N37" s="249">
        <f t="shared" ref="N37" si="47">M37+N38</f>
        <v>0</v>
      </c>
      <c r="O37" s="208"/>
      <c r="P37" s="249">
        <f t="shared" ref="P37" si="48">N37+P38</f>
        <v>0</v>
      </c>
      <c r="Q37" s="249">
        <f t="shared" ref="Q37" si="49">P37+Q38</f>
        <v>0</v>
      </c>
      <c r="R37" s="249">
        <f t="shared" ref="R37" si="50">Q37+R38</f>
        <v>0</v>
      </c>
      <c r="S37" s="208"/>
    </row>
    <row r="38" spans="1:19" s="252" customFormat="1" ht="18" customHeight="1" x14ac:dyDescent="0.2">
      <c r="A38" s="361"/>
      <c r="B38" s="362" t="s">
        <v>18</v>
      </c>
      <c r="C38" s="363"/>
      <c r="D38" s="251"/>
      <c r="E38" s="251"/>
      <c r="F38" s="251"/>
      <c r="G38" s="251">
        <f t="shared" ref="G38" si="51">D38+E38+F38</f>
        <v>0</v>
      </c>
      <c r="H38" s="251"/>
      <c r="I38" s="251"/>
      <c r="J38" s="251"/>
      <c r="K38" s="251">
        <f t="shared" ref="K38" si="52">H38+I38+J38</f>
        <v>0</v>
      </c>
      <c r="L38" s="251"/>
      <c r="M38" s="251"/>
      <c r="N38" s="251"/>
      <c r="O38" s="251">
        <f t="shared" ref="O38" si="53">L38+M38+N38</f>
        <v>0</v>
      </c>
      <c r="P38" s="251"/>
      <c r="Q38" s="251"/>
      <c r="R38" s="251"/>
      <c r="S38" s="251">
        <f t="shared" ref="S38" si="54">+R37</f>
        <v>0</v>
      </c>
    </row>
    <row r="39" spans="1:19" s="209" customFormat="1" ht="11.25" x14ac:dyDescent="0.2">
      <c r="D39" s="211"/>
      <c r="E39" s="211"/>
      <c r="F39" s="211"/>
      <c r="G39" s="211"/>
      <c r="H39" s="212"/>
      <c r="I39" s="212"/>
      <c r="J39" s="212"/>
      <c r="K39" s="212"/>
      <c r="L39" s="213"/>
      <c r="M39" s="213"/>
      <c r="N39" s="213"/>
      <c r="O39" s="213"/>
      <c r="P39" s="212"/>
      <c r="Q39" s="212"/>
      <c r="R39" s="212"/>
      <c r="S39" s="213"/>
    </row>
    <row r="40" spans="1:19" s="209" customFormat="1" ht="12" thickBot="1" x14ac:dyDescent="0.25">
      <c r="B40" s="214" t="s">
        <v>149</v>
      </c>
      <c r="D40" s="211"/>
      <c r="E40" s="211"/>
      <c r="F40" s="211"/>
      <c r="G40" s="215">
        <f>G30+G32+G34+G36+G38</f>
        <v>0</v>
      </c>
      <c r="H40" s="212"/>
      <c r="I40" s="212"/>
      <c r="J40" s="212"/>
      <c r="K40" s="215">
        <f>K30+K32+K34+K36+K38</f>
        <v>0</v>
      </c>
      <c r="L40" s="213"/>
      <c r="M40" s="213"/>
      <c r="N40" s="213"/>
      <c r="O40" s="215">
        <f>O30+O32+O34+O36+O38</f>
        <v>0</v>
      </c>
      <c r="P40" s="212"/>
      <c r="Q40" s="212"/>
      <c r="R40" s="212"/>
      <c r="S40" s="215">
        <f>S30+S32+S34+S36+S38</f>
        <v>0</v>
      </c>
    </row>
    <row r="41" spans="1:19" ht="9.75" customHeight="1" thickTop="1" x14ac:dyDescent="0.2">
      <c r="L41" s="213"/>
      <c r="M41" s="213"/>
      <c r="N41" s="213"/>
      <c r="O41" s="213"/>
    </row>
    <row r="42" spans="1:19" x14ac:dyDescent="0.2">
      <c r="B42" s="227" t="s">
        <v>18</v>
      </c>
      <c r="C42" s="386" t="s">
        <v>162</v>
      </c>
      <c r="D42" s="386"/>
      <c r="E42" s="386"/>
      <c r="F42" s="386"/>
    </row>
    <row r="44" spans="1:19" x14ac:dyDescent="0.2">
      <c r="C44" s="216" t="s">
        <v>76</v>
      </c>
      <c r="D44" s="387" t="s">
        <v>219</v>
      </c>
      <c r="E44" s="388"/>
      <c r="F44" s="388"/>
      <c r="G44" s="388"/>
      <c r="H44" s="388"/>
      <c r="I44" s="388"/>
      <c r="J44" s="388"/>
      <c r="K44" s="388"/>
      <c r="L44" s="388"/>
      <c r="M44" s="388"/>
      <c r="N44" s="388"/>
      <c r="O44" s="388"/>
      <c r="P44" s="388"/>
      <c r="Q44" s="388"/>
      <c r="R44" s="389"/>
    </row>
    <row r="45" spans="1:19" x14ac:dyDescent="0.2">
      <c r="B45" s="217"/>
      <c r="C45" s="218" t="s">
        <v>61</v>
      </c>
      <c r="D45" s="401" t="s">
        <v>186</v>
      </c>
      <c r="E45" s="402"/>
      <c r="F45" s="402"/>
      <c r="G45" s="402"/>
      <c r="H45" s="402"/>
      <c r="I45" s="402"/>
      <c r="J45" s="402"/>
      <c r="K45" s="243"/>
      <c r="L45" s="243"/>
      <c r="M45" s="243"/>
      <c r="N45" s="243"/>
      <c r="O45" s="243"/>
      <c r="P45" s="243"/>
      <c r="Q45" s="243"/>
      <c r="R45" s="244"/>
    </row>
    <row r="46" spans="1:19" x14ac:dyDescent="0.2">
      <c r="B46" s="217"/>
      <c r="C46" s="218" t="s">
        <v>62</v>
      </c>
      <c r="D46" s="398" t="s">
        <v>187</v>
      </c>
      <c r="E46" s="399"/>
      <c r="F46" s="399"/>
      <c r="G46" s="399"/>
      <c r="H46" s="399"/>
      <c r="I46" s="399"/>
      <c r="J46" s="399"/>
      <c r="K46" s="243"/>
      <c r="L46" s="243"/>
      <c r="M46" s="243"/>
      <c r="N46" s="243"/>
      <c r="O46" s="243"/>
      <c r="P46" s="243"/>
      <c r="Q46" s="243"/>
      <c r="R46" s="244"/>
    </row>
    <row r="47" spans="1:19" x14ac:dyDescent="0.2">
      <c r="B47" s="217"/>
      <c r="C47" s="218" t="s">
        <v>164</v>
      </c>
      <c r="D47" s="398" t="s">
        <v>188</v>
      </c>
      <c r="E47" s="399"/>
      <c r="F47" s="399"/>
      <c r="G47" s="399"/>
      <c r="H47" s="399"/>
      <c r="I47" s="399"/>
      <c r="J47" s="399"/>
      <c r="K47" s="243"/>
      <c r="L47" s="243"/>
      <c r="M47" s="243"/>
      <c r="N47" s="243"/>
      <c r="O47" s="243"/>
      <c r="P47" s="243"/>
      <c r="Q47" s="243"/>
      <c r="R47" s="244"/>
    </row>
    <row r="48" spans="1:19" x14ac:dyDescent="0.2">
      <c r="B48" s="217"/>
      <c r="C48" s="218"/>
      <c r="D48" s="398" t="s">
        <v>165</v>
      </c>
      <c r="E48" s="399"/>
      <c r="F48" s="399"/>
      <c r="G48" s="399"/>
      <c r="H48" s="399"/>
      <c r="I48" s="399"/>
      <c r="J48" s="399"/>
      <c r="K48" s="243"/>
      <c r="L48" s="243"/>
      <c r="M48" s="243"/>
      <c r="N48" s="243"/>
      <c r="O48" s="243"/>
      <c r="P48" s="243"/>
      <c r="Q48" s="243"/>
      <c r="R48" s="244"/>
    </row>
    <row r="49" spans="3:18" x14ac:dyDescent="0.2">
      <c r="C49" s="218"/>
      <c r="D49" s="398" t="s">
        <v>166</v>
      </c>
      <c r="E49" s="399"/>
      <c r="F49" s="399"/>
      <c r="G49" s="399"/>
      <c r="H49" s="399"/>
      <c r="I49" s="399"/>
      <c r="J49" s="399"/>
      <c r="K49" s="243"/>
      <c r="L49" s="243"/>
      <c r="M49" s="243"/>
      <c r="N49" s="243"/>
      <c r="O49" s="243"/>
      <c r="P49" s="243"/>
      <c r="Q49" s="243"/>
      <c r="R49" s="244"/>
    </row>
    <row r="50" spans="3:18" x14ac:dyDescent="0.2">
      <c r="D50" s="400"/>
      <c r="E50" s="400"/>
      <c r="F50" s="400"/>
      <c r="G50" s="400"/>
      <c r="H50" s="400"/>
      <c r="I50" s="400"/>
      <c r="J50" s="400"/>
    </row>
    <row r="51" spans="3:18" x14ac:dyDescent="0.2">
      <c r="D51" s="330"/>
      <c r="E51" s="330"/>
      <c r="F51" s="330"/>
      <c r="G51" s="330"/>
      <c r="H51" s="330"/>
      <c r="I51" s="330"/>
      <c r="J51" s="330"/>
      <c r="K51" s="331"/>
    </row>
    <row r="52" spans="3:18" x14ac:dyDescent="0.2">
      <c r="D52" s="330"/>
      <c r="E52" s="330"/>
      <c r="F52" s="330"/>
      <c r="G52" s="330"/>
      <c r="H52" s="330"/>
      <c r="I52" s="330"/>
      <c r="J52" s="330"/>
      <c r="K52" s="331"/>
    </row>
  </sheetData>
  <sortState ref="C70:E77">
    <sortCondition ref="E70:E77"/>
  </sortState>
  <mergeCells count="41">
    <mergeCell ref="D49:J49"/>
    <mergeCell ref="D50:J50"/>
    <mergeCell ref="D45:J45"/>
    <mergeCell ref="D46:J46"/>
    <mergeCell ref="D47:J47"/>
    <mergeCell ref="D48:J48"/>
    <mergeCell ref="C42:F42"/>
    <mergeCell ref="D44:R44"/>
    <mergeCell ref="B37:C37"/>
    <mergeCell ref="B33:C33"/>
    <mergeCell ref="B26:S26"/>
    <mergeCell ref="B30:C30"/>
    <mergeCell ref="G27:G28"/>
    <mergeCell ref="K27:K28"/>
    <mergeCell ref="O27:O28"/>
    <mergeCell ref="S27:S28"/>
    <mergeCell ref="B35:C35"/>
    <mergeCell ref="B36:C36"/>
    <mergeCell ref="B27:C28"/>
    <mergeCell ref="B31:C31"/>
    <mergeCell ref="B32:C32"/>
    <mergeCell ref="A1:S1"/>
    <mergeCell ref="A2:S2"/>
    <mergeCell ref="A29:A30"/>
    <mergeCell ref="B4:S4"/>
    <mergeCell ref="D27:F27"/>
    <mergeCell ref="B29:C29"/>
    <mergeCell ref="H27:J27"/>
    <mergeCell ref="L27:N27"/>
    <mergeCell ref="P27:R27"/>
    <mergeCell ref="D6:D7"/>
    <mergeCell ref="B25:S25"/>
    <mergeCell ref="A27:A28"/>
    <mergeCell ref="J6:J7"/>
    <mergeCell ref="E6:I6"/>
    <mergeCell ref="A31:A32"/>
    <mergeCell ref="A37:A38"/>
    <mergeCell ref="B38:C38"/>
    <mergeCell ref="A33:A34"/>
    <mergeCell ref="B34:C34"/>
    <mergeCell ref="A35:A36"/>
  </mergeCells>
  <printOptions horizontalCentered="1"/>
  <pageMargins left="0.39370078740157483" right="0.39370078740157483" top="0.39370078740157483" bottom="0.39370078740157483" header="0.31496062992125984" footer="0.31496062992125984"/>
  <pageSetup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Hoja1!$B$1:$B$34</xm:f>
          </x14:formula1>
          <xm:sqref>A2:S2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33"/>
  <sheetViews>
    <sheetView workbookViewId="0"/>
  </sheetViews>
  <sheetFormatPr baseColWidth="10" defaultRowHeight="12.75" x14ac:dyDescent="0.2"/>
  <cols>
    <col min="1" max="1" width="11.42578125" style="93"/>
    <col min="2" max="2" width="49.42578125" style="93" customWidth="1"/>
    <col min="3" max="3" width="40.28515625" style="93" customWidth="1"/>
    <col min="4" max="16384" width="11.42578125" style="93"/>
  </cols>
  <sheetData>
    <row r="1" spans="1:6" x14ac:dyDescent="0.2">
      <c r="A1" s="93">
        <v>0</v>
      </c>
      <c r="B1" s="94" t="s">
        <v>148</v>
      </c>
    </row>
    <row r="2" spans="1:6" x14ac:dyDescent="0.2">
      <c r="A2" s="85">
        <v>35</v>
      </c>
      <c r="B2" s="86" t="s">
        <v>82</v>
      </c>
      <c r="C2" s="93" t="s">
        <v>114</v>
      </c>
      <c r="D2" s="85" t="s">
        <v>81</v>
      </c>
      <c r="E2" s="93" t="s">
        <v>146</v>
      </c>
    </row>
    <row r="3" spans="1:6" x14ac:dyDescent="0.2">
      <c r="A3" s="85">
        <v>36</v>
      </c>
      <c r="B3" s="86" t="s">
        <v>83</v>
      </c>
      <c r="C3" s="94" t="s">
        <v>138</v>
      </c>
      <c r="D3" s="85" t="s">
        <v>81</v>
      </c>
      <c r="E3" s="93" t="s">
        <v>146</v>
      </c>
    </row>
    <row r="4" spans="1:6" x14ac:dyDescent="0.2">
      <c r="A4" s="85">
        <v>38</v>
      </c>
      <c r="B4" s="86" t="s">
        <v>84</v>
      </c>
      <c r="C4" s="93" t="s">
        <v>115</v>
      </c>
      <c r="D4" s="85" t="s">
        <v>81</v>
      </c>
      <c r="E4" s="93" t="s">
        <v>146</v>
      </c>
    </row>
    <row r="5" spans="1:6" x14ac:dyDescent="0.2">
      <c r="A5" s="85">
        <v>39</v>
      </c>
      <c r="B5" s="87" t="s">
        <v>85</v>
      </c>
      <c r="C5" s="95" t="s">
        <v>139</v>
      </c>
      <c r="D5" s="85" t="s">
        <v>81</v>
      </c>
      <c r="E5" s="93" t="s">
        <v>146</v>
      </c>
    </row>
    <row r="6" spans="1:6" x14ac:dyDescent="0.2">
      <c r="A6" s="85">
        <v>40</v>
      </c>
      <c r="B6" s="86" t="s">
        <v>86</v>
      </c>
      <c r="C6" s="94" t="s">
        <v>140</v>
      </c>
      <c r="D6" s="85" t="s">
        <v>81</v>
      </c>
      <c r="E6" s="93" t="s">
        <v>146</v>
      </c>
    </row>
    <row r="7" spans="1:6" x14ac:dyDescent="0.2">
      <c r="A7" s="85">
        <v>41</v>
      </c>
      <c r="B7" s="87" t="s">
        <v>184</v>
      </c>
      <c r="C7" s="95" t="s">
        <v>185</v>
      </c>
      <c r="D7" s="85" t="s">
        <v>81</v>
      </c>
      <c r="E7" s="95"/>
    </row>
    <row r="8" spans="1:6" x14ac:dyDescent="0.2">
      <c r="A8" s="85">
        <v>42</v>
      </c>
      <c r="B8" s="86" t="s">
        <v>87</v>
      </c>
      <c r="C8" s="93" t="s">
        <v>116</v>
      </c>
      <c r="D8" s="85" t="s">
        <v>81</v>
      </c>
      <c r="E8" s="93" t="s">
        <v>146</v>
      </c>
    </row>
    <row r="9" spans="1:6" x14ac:dyDescent="0.2">
      <c r="A9" s="85">
        <v>43</v>
      </c>
      <c r="B9" s="86" t="s">
        <v>88</v>
      </c>
      <c r="C9" s="94" t="s">
        <v>141</v>
      </c>
      <c r="D9" s="85" t="s">
        <v>81</v>
      </c>
      <c r="E9" s="93" t="s">
        <v>146</v>
      </c>
    </row>
    <row r="10" spans="1:6" x14ac:dyDescent="0.2">
      <c r="A10" s="85">
        <v>44</v>
      </c>
      <c r="B10" s="86" t="s">
        <v>89</v>
      </c>
      <c r="C10" s="93" t="s">
        <v>117</v>
      </c>
      <c r="D10" s="85" t="s">
        <v>81</v>
      </c>
      <c r="E10" s="93" t="s">
        <v>146</v>
      </c>
    </row>
    <row r="11" spans="1:6" x14ac:dyDescent="0.2">
      <c r="A11" s="85">
        <v>45</v>
      </c>
      <c r="B11" s="86" t="s">
        <v>90</v>
      </c>
      <c r="C11" s="93" t="s">
        <v>118</v>
      </c>
      <c r="D11" s="85" t="s">
        <v>81</v>
      </c>
      <c r="E11" s="93" t="s">
        <v>146</v>
      </c>
    </row>
    <row r="12" spans="1:6" x14ac:dyDescent="0.2">
      <c r="A12" s="85">
        <v>46</v>
      </c>
      <c r="B12" s="86" t="s">
        <v>91</v>
      </c>
      <c r="C12" s="93" t="s">
        <v>119</v>
      </c>
      <c r="D12" s="85" t="s">
        <v>81</v>
      </c>
      <c r="E12" s="93" t="s">
        <v>146</v>
      </c>
    </row>
    <row r="13" spans="1:6" x14ac:dyDescent="0.2">
      <c r="A13" s="85">
        <v>47</v>
      </c>
      <c r="B13" s="86" t="s">
        <v>92</v>
      </c>
      <c r="C13" s="93" t="s">
        <v>120</v>
      </c>
      <c r="D13" s="85" t="s">
        <v>81</v>
      </c>
      <c r="E13" s="93" t="s">
        <v>146</v>
      </c>
    </row>
    <row r="14" spans="1:6" x14ac:dyDescent="0.2">
      <c r="A14" s="85">
        <v>48</v>
      </c>
      <c r="B14" s="86" t="s">
        <v>93</v>
      </c>
      <c r="C14" s="93" t="s">
        <v>121</v>
      </c>
      <c r="D14" s="85" t="s">
        <v>81</v>
      </c>
      <c r="E14" s="93" t="s">
        <v>146</v>
      </c>
    </row>
    <row r="15" spans="1:6" x14ac:dyDescent="0.2">
      <c r="A15" s="85">
        <v>49</v>
      </c>
      <c r="B15" s="87" t="s">
        <v>94</v>
      </c>
      <c r="C15" s="94" t="s">
        <v>142</v>
      </c>
      <c r="D15" s="85" t="s">
        <v>81</v>
      </c>
      <c r="E15" s="93" t="s">
        <v>146</v>
      </c>
      <c r="F15" s="94"/>
    </row>
    <row r="16" spans="1:6" x14ac:dyDescent="0.2">
      <c r="A16" s="85">
        <v>50</v>
      </c>
      <c r="B16" s="87" t="s">
        <v>95</v>
      </c>
      <c r="C16" s="94" t="s">
        <v>143</v>
      </c>
      <c r="D16" s="85" t="s">
        <v>81</v>
      </c>
      <c r="E16" s="93" t="s">
        <v>146</v>
      </c>
    </row>
    <row r="17" spans="1:5" x14ac:dyDescent="0.2">
      <c r="A17" s="85">
        <v>51</v>
      </c>
      <c r="B17" s="86" t="s">
        <v>96</v>
      </c>
      <c r="C17" s="93" t="s">
        <v>112</v>
      </c>
      <c r="D17" s="85" t="s">
        <v>81</v>
      </c>
    </row>
    <row r="18" spans="1:5" x14ac:dyDescent="0.2">
      <c r="A18" s="85">
        <v>52</v>
      </c>
      <c r="B18" s="86" t="s">
        <v>97</v>
      </c>
      <c r="C18" s="93" t="s">
        <v>113</v>
      </c>
      <c r="D18" s="85" t="s">
        <v>81</v>
      </c>
    </row>
    <row r="19" spans="1:5" x14ac:dyDescent="0.2">
      <c r="A19" s="85">
        <v>53</v>
      </c>
      <c r="B19" s="86" t="s">
        <v>98</v>
      </c>
      <c r="C19" s="93" t="s">
        <v>122</v>
      </c>
      <c r="D19" s="85" t="s">
        <v>81</v>
      </c>
      <c r="E19" s="93" t="s">
        <v>146</v>
      </c>
    </row>
    <row r="20" spans="1:5" x14ac:dyDescent="0.2">
      <c r="A20" s="85">
        <v>54</v>
      </c>
      <c r="B20" s="88" t="s">
        <v>99</v>
      </c>
      <c r="C20" s="93" t="s">
        <v>123</v>
      </c>
      <c r="D20" s="85" t="s">
        <v>81</v>
      </c>
      <c r="E20" s="93" t="s">
        <v>146</v>
      </c>
    </row>
    <row r="21" spans="1:5" x14ac:dyDescent="0.2">
      <c r="A21" s="85">
        <v>55</v>
      </c>
      <c r="B21" s="87" t="s">
        <v>145</v>
      </c>
      <c r="C21" s="94" t="s">
        <v>144</v>
      </c>
      <c r="D21" s="85" t="s">
        <v>81</v>
      </c>
      <c r="E21" s="93" t="s">
        <v>146</v>
      </c>
    </row>
    <row r="22" spans="1:5" x14ac:dyDescent="0.2">
      <c r="A22" s="85">
        <v>56</v>
      </c>
      <c r="B22" s="86" t="s">
        <v>100</v>
      </c>
      <c r="C22" s="93" t="s">
        <v>124</v>
      </c>
      <c r="D22" s="85" t="s">
        <v>81</v>
      </c>
      <c r="E22" s="93" t="s">
        <v>146</v>
      </c>
    </row>
    <row r="23" spans="1:5" x14ac:dyDescent="0.2">
      <c r="A23" s="85">
        <v>57</v>
      </c>
      <c r="B23" s="86" t="s">
        <v>101</v>
      </c>
      <c r="C23" s="93" t="s">
        <v>125</v>
      </c>
      <c r="D23" s="85" t="s">
        <v>81</v>
      </c>
      <c r="E23" s="93" t="s">
        <v>146</v>
      </c>
    </row>
    <row r="24" spans="1:5" x14ac:dyDescent="0.2">
      <c r="A24" s="85">
        <v>58</v>
      </c>
      <c r="B24" s="87" t="s">
        <v>182</v>
      </c>
      <c r="C24" s="94" t="s">
        <v>183</v>
      </c>
      <c r="D24" s="85" t="s">
        <v>102</v>
      </c>
      <c r="E24" s="93" t="s">
        <v>146</v>
      </c>
    </row>
    <row r="25" spans="1:5" x14ac:dyDescent="0.2">
      <c r="A25" s="85">
        <v>59</v>
      </c>
      <c r="B25" s="86" t="s">
        <v>103</v>
      </c>
      <c r="C25" s="93" t="s">
        <v>126</v>
      </c>
      <c r="D25" s="85" t="s">
        <v>102</v>
      </c>
      <c r="E25" s="93" t="s">
        <v>146</v>
      </c>
    </row>
    <row r="26" spans="1:5" x14ac:dyDescent="0.2">
      <c r="A26" s="85">
        <v>60</v>
      </c>
      <c r="B26" s="86" t="s">
        <v>104</v>
      </c>
      <c r="C26" s="93" t="s">
        <v>130</v>
      </c>
      <c r="D26" s="85" t="s">
        <v>102</v>
      </c>
      <c r="E26" s="93" t="s">
        <v>146</v>
      </c>
    </row>
    <row r="27" spans="1:5" x14ac:dyDescent="0.2">
      <c r="A27" s="85">
        <v>61</v>
      </c>
      <c r="B27" s="86" t="s">
        <v>105</v>
      </c>
      <c r="C27" s="93" t="s">
        <v>131</v>
      </c>
      <c r="D27" s="85" t="s">
        <v>102</v>
      </c>
      <c r="E27" s="93" t="s">
        <v>146</v>
      </c>
    </row>
    <row r="28" spans="1:5" x14ac:dyDescent="0.2">
      <c r="A28" s="85">
        <v>62</v>
      </c>
      <c r="B28" s="86" t="s">
        <v>106</v>
      </c>
      <c r="C28" s="93" t="s">
        <v>127</v>
      </c>
      <c r="D28" s="85" t="s">
        <v>102</v>
      </c>
      <c r="E28" s="93" t="s">
        <v>146</v>
      </c>
    </row>
    <row r="29" spans="1:5" x14ac:dyDescent="0.2">
      <c r="A29" s="85">
        <v>63</v>
      </c>
      <c r="B29" s="86" t="s">
        <v>107</v>
      </c>
      <c r="C29" s="93" t="s">
        <v>132</v>
      </c>
      <c r="D29" s="85" t="s">
        <v>102</v>
      </c>
      <c r="E29" s="93" t="s">
        <v>146</v>
      </c>
    </row>
    <row r="30" spans="1:5" x14ac:dyDescent="0.2">
      <c r="A30" s="85">
        <v>64</v>
      </c>
      <c r="B30" s="86" t="s">
        <v>108</v>
      </c>
      <c r="C30" s="93" t="s">
        <v>128</v>
      </c>
      <c r="D30" s="85" t="s">
        <v>102</v>
      </c>
      <c r="E30" s="93" t="s">
        <v>146</v>
      </c>
    </row>
    <row r="31" spans="1:5" x14ac:dyDescent="0.2">
      <c r="A31" s="85">
        <v>65</v>
      </c>
      <c r="B31" s="86" t="s">
        <v>109</v>
      </c>
      <c r="C31" s="93" t="s">
        <v>133</v>
      </c>
      <c r="D31" s="85" t="s">
        <v>102</v>
      </c>
      <c r="E31" s="93" t="s">
        <v>146</v>
      </c>
    </row>
    <row r="32" spans="1:5" x14ac:dyDescent="0.2">
      <c r="A32" s="85">
        <v>67</v>
      </c>
      <c r="B32" s="86" t="s">
        <v>110</v>
      </c>
      <c r="C32" s="93" t="s">
        <v>134</v>
      </c>
      <c r="D32" s="85" t="s">
        <v>102</v>
      </c>
      <c r="E32" s="93" t="s">
        <v>146</v>
      </c>
    </row>
    <row r="33" spans="1:5" x14ac:dyDescent="0.2">
      <c r="A33" s="85">
        <v>68</v>
      </c>
      <c r="B33" s="86" t="s">
        <v>111</v>
      </c>
      <c r="C33" s="93" t="s">
        <v>129</v>
      </c>
      <c r="D33" s="85" t="s">
        <v>102</v>
      </c>
      <c r="E33" s="93" t="s">
        <v>146</v>
      </c>
    </row>
  </sheetData>
  <autoFilter ref="A1:E3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O46"/>
  <sheetViews>
    <sheetView zoomScale="80" zoomScaleNormal="80" zoomScaleSheetLayoutView="70" workbookViewId="0">
      <selection sqref="A1:N1"/>
    </sheetView>
  </sheetViews>
  <sheetFormatPr baseColWidth="10" defaultRowHeight="12.75" x14ac:dyDescent="0.2"/>
  <cols>
    <col min="1" max="1" width="24.85546875" customWidth="1"/>
    <col min="2" max="2" width="33.85546875" customWidth="1"/>
    <col min="3" max="3" width="6.140625" customWidth="1"/>
    <col min="4" max="6" width="14.7109375" customWidth="1"/>
    <col min="7" max="7" width="0.85546875" customWidth="1"/>
    <col min="8" max="8" width="10.28515625" customWidth="1"/>
    <col min="9" max="9" width="1.7109375" customWidth="1"/>
    <col min="10" max="12" width="14.7109375" customWidth="1"/>
    <col min="13" max="13" width="0.7109375" customWidth="1"/>
    <col min="14" max="14" width="10.28515625" customWidth="1"/>
    <col min="15" max="15" width="1.7109375" customWidth="1"/>
    <col min="16" max="18" width="14.7109375" customWidth="1"/>
    <col min="19" max="19" width="0.85546875" customWidth="1"/>
    <col min="20" max="20" width="10.28515625" customWidth="1"/>
    <col min="21" max="21" width="1.7109375" customWidth="1"/>
    <col min="22" max="24" width="14.7109375" customWidth="1"/>
    <col min="25" max="25" width="0.85546875" customWidth="1"/>
    <col min="26" max="26" width="10.28515625" customWidth="1"/>
    <col min="27" max="27" width="5.85546875" style="2" customWidth="1"/>
    <col min="28" max="28" width="13.140625" style="48" customWidth="1"/>
  </cols>
  <sheetData>
    <row r="1" spans="1:41" ht="20.25" customHeight="1" x14ac:dyDescent="0.2">
      <c r="A1" s="429" t="s">
        <v>69</v>
      </c>
      <c r="B1" s="429"/>
      <c r="C1" s="429"/>
      <c r="D1" s="429"/>
      <c r="E1" s="429"/>
      <c r="F1" s="429"/>
      <c r="G1" s="429"/>
      <c r="H1" s="429"/>
      <c r="I1" s="429"/>
      <c r="J1" s="429"/>
      <c r="K1" s="429"/>
      <c r="L1" s="429"/>
      <c r="M1" s="429"/>
      <c r="N1" s="429"/>
      <c r="O1" s="75"/>
      <c r="P1" s="75"/>
      <c r="Q1" s="75"/>
      <c r="R1" s="75"/>
      <c r="S1" s="75"/>
      <c r="T1" s="75"/>
      <c r="U1" s="75"/>
      <c r="V1" s="75"/>
      <c r="W1" s="75"/>
      <c r="X1" s="75"/>
      <c r="Y1" s="75"/>
      <c r="Z1" s="75"/>
      <c r="AA1" s="82"/>
    </row>
    <row r="2" spans="1:41" ht="19.5" customHeight="1" x14ac:dyDescent="0.2">
      <c r="A2" s="437" t="s">
        <v>221</v>
      </c>
      <c r="B2" s="438"/>
      <c r="C2" s="438"/>
      <c r="D2" s="438"/>
      <c r="E2" s="438"/>
      <c r="F2" s="438"/>
      <c r="G2" s="438"/>
      <c r="H2" s="438"/>
      <c r="I2" s="438"/>
      <c r="J2" s="438"/>
      <c r="K2" s="76"/>
      <c r="L2" s="75"/>
      <c r="M2" s="75"/>
      <c r="N2" s="75"/>
      <c r="O2" s="75"/>
      <c r="P2" s="75"/>
      <c r="Q2" s="75"/>
      <c r="R2" s="75"/>
      <c r="S2" s="75"/>
      <c r="T2" s="75"/>
      <c r="U2" s="75"/>
      <c r="V2" s="75"/>
      <c r="W2" s="75"/>
      <c r="X2" s="75"/>
      <c r="Y2" s="75"/>
      <c r="Z2" s="75"/>
      <c r="AA2" s="82"/>
    </row>
    <row r="3" spans="1:41" ht="14.25" customHeight="1" x14ac:dyDescent="0.2">
      <c r="A3" s="438" t="s">
        <v>70</v>
      </c>
      <c r="B3" s="438"/>
      <c r="C3" s="439"/>
      <c r="D3" s="439"/>
      <c r="E3" s="439"/>
      <c r="F3" s="439"/>
      <c r="G3" s="439"/>
      <c r="H3" s="439"/>
      <c r="I3" s="76"/>
      <c r="J3" s="76"/>
      <c r="K3" s="75"/>
      <c r="L3" s="75"/>
      <c r="M3" s="75"/>
      <c r="N3" s="75"/>
      <c r="O3" s="75"/>
      <c r="P3" s="75"/>
      <c r="Q3" s="75"/>
      <c r="R3" s="75"/>
      <c r="S3" s="75"/>
      <c r="T3" s="75"/>
      <c r="U3" s="75"/>
      <c r="V3" s="75"/>
      <c r="W3" s="75"/>
      <c r="X3" s="75"/>
      <c r="Y3" s="75"/>
      <c r="Z3" s="75"/>
      <c r="AA3" s="82"/>
    </row>
    <row r="4" spans="1:41" ht="13.5" customHeight="1" x14ac:dyDescent="0.2">
      <c r="A4" s="440" t="s">
        <v>71</v>
      </c>
      <c r="B4" s="440"/>
      <c r="C4" s="441"/>
      <c r="D4" s="441"/>
      <c r="E4" s="441"/>
      <c r="F4" s="441"/>
      <c r="G4" s="441"/>
      <c r="H4" s="441"/>
      <c r="I4" s="76"/>
      <c r="J4" s="75"/>
      <c r="K4" s="75"/>
      <c r="L4" s="75"/>
      <c r="M4" s="75"/>
      <c r="N4" s="75"/>
      <c r="O4" s="75"/>
      <c r="P4" s="75"/>
      <c r="Q4" s="75"/>
      <c r="R4" s="75"/>
      <c r="S4" s="75"/>
      <c r="T4" s="75"/>
      <c r="U4" s="75"/>
      <c r="V4" s="75"/>
      <c r="W4" s="75"/>
      <c r="X4" s="75"/>
      <c r="Y4" s="75"/>
      <c r="Z4" s="75"/>
      <c r="AA4" s="82"/>
    </row>
    <row r="5" spans="1:41" ht="21.75" customHeight="1" x14ac:dyDescent="0.2">
      <c r="A5" s="442" t="s">
        <v>212</v>
      </c>
      <c r="B5" s="440"/>
      <c r="C5" s="441"/>
      <c r="D5" s="441"/>
      <c r="E5" s="441"/>
      <c r="F5" s="441"/>
      <c r="G5" s="441"/>
      <c r="H5" s="441"/>
      <c r="I5" s="76"/>
      <c r="J5" s="75"/>
      <c r="K5" s="75"/>
      <c r="L5" s="75"/>
      <c r="M5" s="75"/>
      <c r="N5" s="75"/>
      <c r="O5" s="75"/>
      <c r="P5" s="75"/>
      <c r="Q5" s="75"/>
      <c r="R5" s="75"/>
      <c r="S5" s="75"/>
      <c r="T5" s="75"/>
      <c r="U5" s="75"/>
      <c r="V5" s="75"/>
      <c r="W5" s="75"/>
      <c r="X5" s="75"/>
      <c r="Y5" s="75"/>
      <c r="Z5" s="75"/>
      <c r="AA5" s="82"/>
    </row>
    <row r="6" spans="1:41" ht="14.25" customHeight="1" thickBot="1" x14ac:dyDescent="0.25">
      <c r="A6" s="436" t="s">
        <v>12</v>
      </c>
      <c r="B6" s="436"/>
      <c r="C6" s="436"/>
      <c r="D6" s="436"/>
      <c r="E6" s="436"/>
      <c r="F6" s="436"/>
      <c r="G6" s="436"/>
      <c r="H6" s="436"/>
      <c r="I6" s="436"/>
      <c r="J6" s="436"/>
      <c r="K6" s="436"/>
      <c r="L6" s="436"/>
      <c r="M6" s="436"/>
      <c r="N6" s="436"/>
      <c r="O6" s="436"/>
      <c r="P6" s="436"/>
      <c r="Q6" s="436"/>
      <c r="R6" s="436"/>
      <c r="S6" s="436"/>
      <c r="T6" s="436"/>
      <c r="U6" s="436"/>
      <c r="V6" s="436"/>
      <c r="W6" s="436"/>
      <c r="X6" s="436"/>
      <c r="Y6" s="436"/>
      <c r="Z6" s="436"/>
      <c r="AA6" s="82"/>
    </row>
    <row r="7" spans="1:41" ht="30" customHeight="1" thickBot="1" x14ac:dyDescent="0.25">
      <c r="A7" s="446" t="s">
        <v>60</v>
      </c>
      <c r="B7" s="430" t="s">
        <v>220</v>
      </c>
      <c r="C7" s="433" t="s">
        <v>27</v>
      </c>
      <c r="D7" s="419" t="s">
        <v>213</v>
      </c>
      <c r="E7" s="420"/>
      <c r="F7" s="420"/>
      <c r="G7" s="420"/>
      <c r="H7" s="421"/>
      <c r="I7" s="28"/>
      <c r="J7" s="419" t="s">
        <v>214</v>
      </c>
      <c r="K7" s="420"/>
      <c r="L7" s="420"/>
      <c r="M7" s="420"/>
      <c r="N7" s="421"/>
      <c r="O7" s="28"/>
      <c r="P7" s="443" t="s">
        <v>207</v>
      </c>
      <c r="Q7" s="444"/>
      <c r="R7" s="444"/>
      <c r="S7" s="444"/>
      <c r="T7" s="445"/>
      <c r="U7" s="28"/>
      <c r="V7" s="419" t="s">
        <v>215</v>
      </c>
      <c r="W7" s="420"/>
      <c r="X7" s="420"/>
      <c r="Y7" s="420"/>
      <c r="Z7" s="421"/>
      <c r="AA7" s="82"/>
    </row>
    <row r="8" spans="1:41" ht="48.75" customHeight="1" x14ac:dyDescent="0.2">
      <c r="A8" s="447"/>
      <c r="B8" s="431"/>
      <c r="C8" s="434"/>
      <c r="D8" s="422" t="s">
        <v>137</v>
      </c>
      <c r="E8" s="423"/>
      <c r="F8" s="424"/>
      <c r="G8" s="98"/>
      <c r="H8" s="427" t="s">
        <v>59</v>
      </c>
      <c r="I8" s="28"/>
      <c r="J8" s="422" t="s">
        <v>137</v>
      </c>
      <c r="K8" s="423"/>
      <c r="L8" s="424"/>
      <c r="M8" s="98"/>
      <c r="N8" s="427" t="s">
        <v>59</v>
      </c>
      <c r="O8" s="28"/>
      <c r="P8" s="422" t="s">
        <v>137</v>
      </c>
      <c r="Q8" s="423"/>
      <c r="R8" s="424"/>
      <c r="S8" s="99"/>
      <c r="T8" s="427" t="s">
        <v>59</v>
      </c>
      <c r="U8" s="28"/>
      <c r="V8" s="422" t="s">
        <v>137</v>
      </c>
      <c r="W8" s="423"/>
      <c r="X8" s="424"/>
      <c r="Y8" s="99"/>
      <c r="Z8" s="427" t="s">
        <v>59</v>
      </c>
      <c r="AA8" s="83"/>
    </row>
    <row r="9" spans="1:41" ht="25.5" customHeight="1" x14ac:dyDescent="0.2">
      <c r="A9" s="448"/>
      <c r="B9" s="432"/>
      <c r="C9" s="435"/>
      <c r="D9" s="100" t="s">
        <v>9</v>
      </c>
      <c r="E9" s="100" t="s">
        <v>10</v>
      </c>
      <c r="F9" s="100" t="s">
        <v>11</v>
      </c>
      <c r="G9" s="101"/>
      <c r="H9" s="428"/>
      <c r="I9" s="28"/>
      <c r="J9" s="102" t="s">
        <v>48</v>
      </c>
      <c r="K9" s="102" t="s">
        <v>53</v>
      </c>
      <c r="L9" s="103" t="s">
        <v>49</v>
      </c>
      <c r="M9" s="104"/>
      <c r="N9" s="428"/>
      <c r="O9" s="28"/>
      <c r="P9" s="102" t="s">
        <v>54</v>
      </c>
      <c r="Q9" s="102" t="s">
        <v>51</v>
      </c>
      <c r="R9" s="103" t="s">
        <v>52</v>
      </c>
      <c r="S9" s="104"/>
      <c r="T9" s="428"/>
      <c r="U9" s="28"/>
      <c r="V9" s="102" t="s">
        <v>72</v>
      </c>
      <c r="W9" s="102" t="s">
        <v>25</v>
      </c>
      <c r="X9" s="102" t="s">
        <v>26</v>
      </c>
      <c r="Y9" s="104"/>
      <c r="Z9" s="428"/>
      <c r="AA9" s="82"/>
    </row>
    <row r="10" spans="1:41" ht="25.5" customHeight="1" x14ac:dyDescent="0.2">
      <c r="A10" s="285"/>
      <c r="B10" s="105"/>
      <c r="C10" s="138"/>
      <c r="D10" s="110"/>
      <c r="E10" s="138"/>
      <c r="F10" s="111"/>
      <c r="G10" s="111"/>
      <c r="H10" s="425"/>
      <c r="I10" s="28"/>
      <c r="J10" s="110"/>
      <c r="K10" s="138"/>
      <c r="L10" s="138"/>
      <c r="M10" s="109"/>
      <c r="N10" s="425"/>
      <c r="O10" s="28"/>
      <c r="P10" s="283"/>
      <c r="Q10" s="284"/>
      <c r="R10" s="284"/>
      <c r="S10" s="109"/>
      <c r="T10" s="425"/>
      <c r="U10" s="28"/>
      <c r="V10" s="283"/>
      <c r="W10" s="284"/>
      <c r="X10" s="164"/>
      <c r="Y10" s="109"/>
      <c r="Z10" s="425"/>
      <c r="AA10" s="82"/>
      <c r="AC10" s="6"/>
    </row>
    <row r="11" spans="1:41" ht="27" customHeight="1" x14ac:dyDescent="0.2">
      <c r="A11" s="403" t="str">
        <f>TEXT(VLOOKUP('HOJA DE TRABAJO DE LA UPE'!A2,Hoja1!B1:C33,2,FALSE),"#")</f>
        <v/>
      </c>
      <c r="B11" s="407" t="str">
        <f>'HOJA DE TRABAJO DE LA UPE'!D45</f>
        <v>SUBSIDIOS FEDERALES PARA ORGANISMOS DESCENTRALIZADOS ESTATALES             U006</v>
      </c>
      <c r="C11" s="286" t="s">
        <v>58</v>
      </c>
      <c r="D11" s="113">
        <f>D12</f>
        <v>0</v>
      </c>
      <c r="E11" s="114">
        <f>D11+E12</f>
        <v>0</v>
      </c>
      <c r="F11" s="115">
        <f>E11+F12</f>
        <v>0</v>
      </c>
      <c r="G11" s="116"/>
      <c r="H11" s="425"/>
      <c r="I11" s="28"/>
      <c r="J11" s="113">
        <f>F11+J12</f>
        <v>0</v>
      </c>
      <c r="K11" s="114">
        <f>J11+K12</f>
        <v>0</v>
      </c>
      <c r="L11" s="114">
        <f>K11+L12</f>
        <v>0</v>
      </c>
      <c r="M11" s="117"/>
      <c r="N11" s="425"/>
      <c r="O11" s="28"/>
      <c r="P11" s="113">
        <f>L11+P12</f>
        <v>0</v>
      </c>
      <c r="Q11" s="114">
        <f>P11+Q12</f>
        <v>0</v>
      </c>
      <c r="R11" s="114">
        <f>Q11+R12</f>
        <v>0</v>
      </c>
      <c r="S11" s="117"/>
      <c r="T11" s="425"/>
      <c r="U11" s="28"/>
      <c r="V11" s="113">
        <f>R11+V12</f>
        <v>0</v>
      </c>
      <c r="W11" s="114">
        <f>V11+W12</f>
        <v>0</v>
      </c>
      <c r="X11" s="115">
        <f>W11+X12</f>
        <v>0</v>
      </c>
      <c r="Y11" s="117"/>
      <c r="Z11" s="425"/>
      <c r="AA11" s="82"/>
      <c r="AC11" s="6"/>
    </row>
    <row r="12" spans="1:41" s="7" customFormat="1" ht="27" customHeight="1" x14ac:dyDescent="0.25">
      <c r="A12" s="403"/>
      <c r="B12" s="408"/>
      <c r="C12" s="287" t="s">
        <v>18</v>
      </c>
      <c r="D12" s="119">
        <f>'HOJA DE TRABAJO DE LA UPE'!D30</f>
        <v>0</v>
      </c>
      <c r="E12" s="120">
        <f>'HOJA DE TRABAJO DE LA UPE'!E30</f>
        <v>0</v>
      </c>
      <c r="F12" s="121">
        <f>'HOJA DE TRABAJO DE LA UPE'!F30</f>
        <v>0</v>
      </c>
      <c r="G12" s="122"/>
      <c r="H12" s="426"/>
      <c r="I12" s="28"/>
      <c r="J12" s="119">
        <f>'HOJA DE TRABAJO DE LA UPE'!H30</f>
        <v>0</v>
      </c>
      <c r="K12" s="120">
        <f>'HOJA DE TRABAJO DE LA UPE'!I30</f>
        <v>0</v>
      </c>
      <c r="L12" s="120">
        <f>'HOJA DE TRABAJO DE LA UPE'!J30</f>
        <v>0</v>
      </c>
      <c r="M12" s="123"/>
      <c r="N12" s="426"/>
      <c r="O12" s="28"/>
      <c r="P12" s="119">
        <f>'HOJA DE TRABAJO DE LA UPE'!L30</f>
        <v>0</v>
      </c>
      <c r="Q12" s="120">
        <f>'HOJA DE TRABAJO DE LA UPE'!M30</f>
        <v>0</v>
      </c>
      <c r="R12" s="120">
        <f>'HOJA DE TRABAJO DE LA UPE'!N30</f>
        <v>0</v>
      </c>
      <c r="S12" s="123"/>
      <c r="T12" s="426"/>
      <c r="U12" s="28"/>
      <c r="V12" s="119">
        <f>'HOJA DE TRABAJO DE LA UPE'!P30</f>
        <v>0</v>
      </c>
      <c r="W12" s="120">
        <f>'HOJA DE TRABAJO DE LA UPE'!Q30</f>
        <v>0</v>
      </c>
      <c r="X12" s="121">
        <f>'HOJA DE TRABAJO DE LA UPE'!R30</f>
        <v>0</v>
      </c>
      <c r="Y12" s="123"/>
      <c r="Z12" s="426"/>
      <c r="AA12" s="82"/>
      <c r="AB12" s="49">
        <f>D11+E12+F12+J12+K12+L12+P12+Q12+R12+V12+W12+X12</f>
        <v>0</v>
      </c>
      <c r="AC12" s="14"/>
      <c r="AD12"/>
      <c r="AE12"/>
      <c r="AF12"/>
      <c r="AG12"/>
      <c r="AH12"/>
      <c r="AI12"/>
      <c r="AJ12"/>
      <c r="AK12"/>
      <c r="AL12"/>
      <c r="AM12"/>
      <c r="AN12"/>
      <c r="AO12"/>
    </row>
    <row r="13" spans="1:41" s="7" customFormat="1" ht="25.5" customHeight="1" x14ac:dyDescent="0.25">
      <c r="A13" s="285"/>
      <c r="B13" s="105"/>
      <c r="C13" s="124"/>
      <c r="D13" s="124"/>
      <c r="E13" s="125"/>
      <c r="F13" s="126"/>
      <c r="G13" s="122"/>
      <c r="H13" s="329"/>
      <c r="I13" s="28"/>
      <c r="J13" s="127"/>
      <c r="K13" s="125"/>
      <c r="L13" s="125"/>
      <c r="M13" s="123"/>
      <c r="N13" s="329"/>
      <c r="O13" s="28"/>
      <c r="P13" s="127"/>
      <c r="Q13" s="125"/>
      <c r="R13" s="125"/>
      <c r="S13" s="123"/>
      <c r="T13" s="329"/>
      <c r="U13" s="28"/>
      <c r="V13" s="127"/>
      <c r="W13" s="125"/>
      <c r="X13" s="126"/>
      <c r="Y13" s="128"/>
      <c r="Z13" s="329"/>
      <c r="AA13" s="82"/>
      <c r="AB13" s="49"/>
      <c r="AC13" s="8"/>
      <c r="AD13"/>
      <c r="AE13"/>
      <c r="AF13"/>
      <c r="AG13"/>
      <c r="AH13"/>
      <c r="AI13"/>
      <c r="AJ13"/>
      <c r="AK13"/>
      <c r="AL13"/>
      <c r="AM13"/>
      <c r="AN13"/>
      <c r="AO13"/>
    </row>
    <row r="14" spans="1:41" ht="25.5" customHeight="1" x14ac:dyDescent="0.2">
      <c r="A14" s="285"/>
      <c r="B14" s="105"/>
      <c r="C14" s="124"/>
      <c r="D14" s="132"/>
      <c r="E14" s="133"/>
      <c r="F14" s="134"/>
      <c r="G14" s="116"/>
      <c r="H14" s="404"/>
      <c r="I14" s="28"/>
      <c r="J14" s="132"/>
      <c r="K14" s="133"/>
      <c r="L14" s="133"/>
      <c r="M14" s="135"/>
      <c r="N14" s="404"/>
      <c r="O14" s="28"/>
      <c r="P14" s="132"/>
      <c r="Q14" s="133"/>
      <c r="R14" s="133"/>
      <c r="S14" s="135"/>
      <c r="T14" s="404"/>
      <c r="U14" s="28"/>
      <c r="V14" s="132"/>
      <c r="W14" s="133"/>
      <c r="X14" s="134"/>
      <c r="Y14" s="136"/>
      <c r="Z14" s="404"/>
      <c r="AA14" s="82"/>
      <c r="AB14" s="50"/>
    </row>
    <row r="15" spans="1:41" ht="27" customHeight="1" x14ac:dyDescent="0.2">
      <c r="A15" s="403" t="s">
        <v>179</v>
      </c>
      <c r="B15" s="407" t="str">
        <f>'HOJA DE TRABAJO DE LA UPE'!D46</f>
        <v>PROGRAMA PARA EL DESARROLLO PROFESIONAL DOCENTE (PRODEP)           S247</v>
      </c>
      <c r="C15" s="112" t="s">
        <v>58</v>
      </c>
      <c r="D15" s="113">
        <f>D16</f>
        <v>0</v>
      </c>
      <c r="E15" s="114">
        <f>D15+E16</f>
        <v>0</v>
      </c>
      <c r="F15" s="115">
        <f>E15+F16</f>
        <v>0</v>
      </c>
      <c r="G15" s="116"/>
      <c r="H15" s="405"/>
      <c r="I15" s="28"/>
      <c r="J15" s="113">
        <f>F15+J16</f>
        <v>0</v>
      </c>
      <c r="K15" s="114">
        <f>J15+K16</f>
        <v>0</v>
      </c>
      <c r="L15" s="114">
        <f>K15+L16</f>
        <v>0</v>
      </c>
      <c r="M15" s="117"/>
      <c r="N15" s="405"/>
      <c r="O15" s="28"/>
      <c r="P15" s="113">
        <f>L15+P16</f>
        <v>0</v>
      </c>
      <c r="Q15" s="114">
        <f>P15+Q16</f>
        <v>0</v>
      </c>
      <c r="R15" s="114">
        <f>Q15+R16</f>
        <v>0</v>
      </c>
      <c r="S15" s="117"/>
      <c r="T15" s="405"/>
      <c r="U15" s="28"/>
      <c r="V15" s="113">
        <f>R15+V16</f>
        <v>0</v>
      </c>
      <c r="W15" s="114">
        <f>V15+W16</f>
        <v>0</v>
      </c>
      <c r="X15" s="115">
        <f>W15+X16</f>
        <v>0</v>
      </c>
      <c r="Y15" s="129"/>
      <c r="Z15" s="405"/>
      <c r="AA15" s="82"/>
      <c r="AB15" s="50"/>
    </row>
    <row r="16" spans="1:41" ht="27" customHeight="1" x14ac:dyDescent="0.2">
      <c r="A16" s="403"/>
      <c r="B16" s="408"/>
      <c r="C16" s="118" t="s">
        <v>18</v>
      </c>
      <c r="D16" s="119">
        <f>'HOJA DE TRABAJO DE LA UPE'!D32</f>
        <v>0</v>
      </c>
      <c r="E16" s="130">
        <f>'HOJA DE TRABAJO DE LA UPE'!E32</f>
        <v>0</v>
      </c>
      <c r="F16" s="131">
        <f>'HOJA DE TRABAJO DE LA UPE'!F32</f>
        <v>0</v>
      </c>
      <c r="G16" s="122"/>
      <c r="H16" s="406"/>
      <c r="I16" s="28"/>
      <c r="J16" s="119">
        <f>'HOJA DE TRABAJO DE LA UPE'!H32</f>
        <v>0</v>
      </c>
      <c r="K16" s="120">
        <f>'HOJA DE TRABAJO DE LA UPE'!I32</f>
        <v>0</v>
      </c>
      <c r="L16" s="120">
        <f>'HOJA DE TRABAJO DE LA UPE'!J32</f>
        <v>0</v>
      </c>
      <c r="M16" s="123"/>
      <c r="N16" s="406"/>
      <c r="O16" s="28"/>
      <c r="P16" s="119">
        <f>'HOJA DE TRABAJO DE LA UPE'!L32</f>
        <v>0</v>
      </c>
      <c r="Q16" s="120">
        <f>'HOJA DE TRABAJO DE LA UPE'!M32</f>
        <v>0</v>
      </c>
      <c r="R16" s="120">
        <f>'HOJA DE TRABAJO DE LA UPE'!N32</f>
        <v>0</v>
      </c>
      <c r="S16" s="123"/>
      <c r="T16" s="406"/>
      <c r="U16" s="28"/>
      <c r="V16" s="119">
        <f>'HOJA DE TRABAJO DE LA UPE'!P32</f>
        <v>0</v>
      </c>
      <c r="W16" s="120">
        <f>'HOJA DE TRABAJO DE LA UPE'!Q32</f>
        <v>0</v>
      </c>
      <c r="X16" s="121">
        <f>'HOJA DE TRABAJO DE LA UPE'!R32</f>
        <v>0</v>
      </c>
      <c r="Y16" s="128"/>
      <c r="Z16" s="406"/>
      <c r="AA16" s="82"/>
      <c r="AB16" s="49">
        <f>D15+E16+F16+J16+K16+L16+P16+Q16+R16+V16+W16+X16</f>
        <v>0</v>
      </c>
      <c r="AC16" s="14"/>
    </row>
    <row r="17" spans="1:29" ht="25.5" customHeight="1" x14ac:dyDescent="0.2">
      <c r="A17" s="285"/>
      <c r="B17" s="105"/>
      <c r="C17" s="124"/>
      <c r="D17" s="132"/>
      <c r="E17" s="133"/>
      <c r="F17" s="134"/>
      <c r="G17" s="116"/>
      <c r="H17" s="404"/>
      <c r="I17" s="28"/>
      <c r="J17" s="132"/>
      <c r="K17" s="133"/>
      <c r="L17" s="133"/>
      <c r="M17" s="135"/>
      <c r="N17" s="404"/>
      <c r="O17" s="28"/>
      <c r="P17" s="132"/>
      <c r="Q17" s="133"/>
      <c r="R17" s="133"/>
      <c r="S17" s="135"/>
      <c r="T17" s="404"/>
      <c r="U17" s="28"/>
      <c r="V17" s="132"/>
      <c r="W17" s="133"/>
      <c r="X17" s="134"/>
      <c r="Y17" s="136"/>
      <c r="Z17" s="404"/>
      <c r="AA17" s="82"/>
      <c r="AB17" s="50"/>
    </row>
    <row r="18" spans="1:29" ht="27" customHeight="1" x14ac:dyDescent="0.2">
      <c r="A18" s="403" t="s">
        <v>179</v>
      </c>
      <c r="B18" s="407" t="str">
        <f>'HOJA DE TRABAJO DE LA UPE'!D47</f>
        <v>PROGRAMA FORTALECIMIENTO DE LA CALIDAD EDUCATIVA (PFCE)                       S267</v>
      </c>
      <c r="C18" s="112" t="s">
        <v>58</v>
      </c>
      <c r="D18" s="113">
        <f>D19</f>
        <v>0</v>
      </c>
      <c r="E18" s="114">
        <f>D18+E19</f>
        <v>0</v>
      </c>
      <c r="F18" s="115">
        <f>E18+F19</f>
        <v>0</v>
      </c>
      <c r="G18" s="116"/>
      <c r="H18" s="405"/>
      <c r="I18" s="28"/>
      <c r="J18" s="113">
        <f>F18+J19</f>
        <v>0</v>
      </c>
      <c r="K18" s="114">
        <f>J18+K19</f>
        <v>0</v>
      </c>
      <c r="L18" s="114">
        <f>K18+L19</f>
        <v>0</v>
      </c>
      <c r="M18" s="117"/>
      <c r="N18" s="405"/>
      <c r="O18" s="28"/>
      <c r="P18" s="113">
        <f>L18+P19</f>
        <v>0</v>
      </c>
      <c r="Q18" s="114">
        <f>P18+Q19</f>
        <v>0</v>
      </c>
      <c r="R18" s="114">
        <f>Q18+R19</f>
        <v>0</v>
      </c>
      <c r="S18" s="117"/>
      <c r="T18" s="405"/>
      <c r="U18" s="28"/>
      <c r="V18" s="113">
        <f>R18+V19</f>
        <v>0</v>
      </c>
      <c r="W18" s="114">
        <f>V18+W19</f>
        <v>0</v>
      </c>
      <c r="X18" s="115">
        <f>W18+X19</f>
        <v>0</v>
      </c>
      <c r="Y18" s="129"/>
      <c r="Z18" s="405"/>
      <c r="AA18" s="82"/>
      <c r="AB18" s="50"/>
    </row>
    <row r="19" spans="1:29" ht="27" customHeight="1" x14ac:dyDescent="0.2">
      <c r="A19" s="403"/>
      <c r="B19" s="408"/>
      <c r="C19" s="118" t="s">
        <v>18</v>
      </c>
      <c r="D19" s="119">
        <f>'HOJA DE TRABAJO DE LA UPE'!D34</f>
        <v>0</v>
      </c>
      <c r="E19" s="130">
        <f>'HOJA DE TRABAJO DE LA UPE'!E34</f>
        <v>0</v>
      </c>
      <c r="F19" s="131">
        <f>'HOJA DE TRABAJO DE LA UPE'!F34</f>
        <v>0</v>
      </c>
      <c r="G19" s="122"/>
      <c r="H19" s="406"/>
      <c r="I19" s="28"/>
      <c r="J19" s="119">
        <f>'HOJA DE TRABAJO DE LA UPE'!H34</f>
        <v>0</v>
      </c>
      <c r="K19" s="120">
        <f>'HOJA DE TRABAJO DE LA UPE'!I34</f>
        <v>0</v>
      </c>
      <c r="L19" s="120">
        <f>'HOJA DE TRABAJO DE LA UPE'!J34</f>
        <v>0</v>
      </c>
      <c r="M19" s="123"/>
      <c r="N19" s="406"/>
      <c r="O19" s="28"/>
      <c r="P19" s="119">
        <f>'HOJA DE TRABAJO DE LA UPE'!L34</f>
        <v>0</v>
      </c>
      <c r="Q19" s="120">
        <f>'HOJA DE TRABAJO DE LA UPE'!M34</f>
        <v>0</v>
      </c>
      <c r="R19" s="120">
        <f>'HOJA DE TRABAJO DE LA UPE'!N34</f>
        <v>0</v>
      </c>
      <c r="S19" s="123"/>
      <c r="T19" s="406"/>
      <c r="U19" s="28"/>
      <c r="V19" s="119">
        <f>'HOJA DE TRABAJO DE LA UPE'!P34</f>
        <v>0</v>
      </c>
      <c r="W19" s="120">
        <f>'HOJA DE TRABAJO DE LA UPE'!Q34</f>
        <v>0</v>
      </c>
      <c r="X19" s="121">
        <f>'HOJA DE TRABAJO DE LA UPE'!R34</f>
        <v>0</v>
      </c>
      <c r="Y19" s="128"/>
      <c r="Z19" s="406"/>
      <c r="AA19" s="82"/>
      <c r="AB19" s="49">
        <f>D18+E19+F19+J19+K19+L19+P19+Q19+R19+V19+W19+X19</f>
        <v>0</v>
      </c>
    </row>
    <row r="20" spans="1:29" ht="25.5" customHeight="1" x14ac:dyDescent="0.2">
      <c r="A20" s="285"/>
      <c r="B20" s="105"/>
      <c r="C20" s="124"/>
      <c r="D20" s="132"/>
      <c r="E20" s="133"/>
      <c r="F20" s="134"/>
      <c r="G20" s="116"/>
      <c r="H20" s="404"/>
      <c r="I20" s="28"/>
      <c r="J20" s="132"/>
      <c r="K20" s="133"/>
      <c r="L20" s="133"/>
      <c r="M20" s="135"/>
      <c r="N20" s="404"/>
      <c r="O20" s="28"/>
      <c r="P20" s="132"/>
      <c r="Q20" s="133"/>
      <c r="R20" s="133"/>
      <c r="S20" s="135"/>
      <c r="T20" s="404"/>
      <c r="U20" s="28"/>
      <c r="V20" s="132"/>
      <c r="W20" s="133"/>
      <c r="X20" s="134"/>
      <c r="Y20" s="136"/>
      <c r="Z20" s="404"/>
      <c r="AA20" s="82"/>
      <c r="AB20" s="50"/>
    </row>
    <row r="21" spans="1:29" ht="27" customHeight="1" x14ac:dyDescent="0.2">
      <c r="A21" s="403" t="s">
        <v>179</v>
      </c>
      <c r="B21" s="407" t="str">
        <f>'HOJA DE TRABAJO DE LA UPE'!D48</f>
        <v>AAA</v>
      </c>
      <c r="C21" s="112" t="s">
        <v>58</v>
      </c>
      <c r="D21" s="113">
        <f>D22</f>
        <v>0</v>
      </c>
      <c r="E21" s="114">
        <f>D21+E22</f>
        <v>0</v>
      </c>
      <c r="F21" s="115">
        <f>E21+F22</f>
        <v>0</v>
      </c>
      <c r="G21" s="116"/>
      <c r="H21" s="405"/>
      <c r="I21" s="28"/>
      <c r="J21" s="113">
        <f>F21+J22</f>
        <v>0</v>
      </c>
      <c r="K21" s="114">
        <f>J21+K22</f>
        <v>0</v>
      </c>
      <c r="L21" s="114">
        <f>K21+L22</f>
        <v>0</v>
      </c>
      <c r="M21" s="117"/>
      <c r="N21" s="405"/>
      <c r="O21" s="28"/>
      <c r="P21" s="113">
        <f>L21+P22</f>
        <v>0</v>
      </c>
      <c r="Q21" s="114">
        <f>P21+Q22</f>
        <v>0</v>
      </c>
      <c r="R21" s="114">
        <f>Q21+R22</f>
        <v>0</v>
      </c>
      <c r="S21" s="117"/>
      <c r="T21" s="405"/>
      <c r="U21" s="28"/>
      <c r="V21" s="113">
        <f>R21+V22</f>
        <v>0</v>
      </c>
      <c r="W21" s="114">
        <f>V21+W22</f>
        <v>0</v>
      </c>
      <c r="X21" s="115">
        <f>W21+X22</f>
        <v>0</v>
      </c>
      <c r="Y21" s="129"/>
      <c r="Z21" s="405"/>
      <c r="AA21" s="82"/>
      <c r="AB21" s="50"/>
    </row>
    <row r="22" spans="1:29" ht="27" customHeight="1" x14ac:dyDescent="0.2">
      <c r="A22" s="403"/>
      <c r="B22" s="408"/>
      <c r="C22" s="118" t="s">
        <v>18</v>
      </c>
      <c r="D22" s="119">
        <f>'HOJA DE TRABAJO DE LA UPE'!D36</f>
        <v>0</v>
      </c>
      <c r="E22" s="130">
        <f>'HOJA DE TRABAJO DE LA UPE'!E36</f>
        <v>0</v>
      </c>
      <c r="F22" s="131">
        <f>'HOJA DE TRABAJO DE LA UPE'!F36</f>
        <v>0</v>
      </c>
      <c r="G22" s="122"/>
      <c r="H22" s="406"/>
      <c r="I22" s="28"/>
      <c r="J22" s="119">
        <f>'HOJA DE TRABAJO DE LA UPE'!H36</f>
        <v>0</v>
      </c>
      <c r="K22" s="120">
        <f>'HOJA DE TRABAJO DE LA UPE'!I36</f>
        <v>0</v>
      </c>
      <c r="L22" s="120">
        <f>'HOJA DE TRABAJO DE LA UPE'!J36</f>
        <v>0</v>
      </c>
      <c r="M22" s="123"/>
      <c r="N22" s="406"/>
      <c r="O22" s="28"/>
      <c r="P22" s="119">
        <f>'HOJA DE TRABAJO DE LA UPE'!L36</f>
        <v>0</v>
      </c>
      <c r="Q22" s="120">
        <f>'HOJA DE TRABAJO DE LA UPE'!M36</f>
        <v>0</v>
      </c>
      <c r="R22" s="120">
        <f>'HOJA DE TRABAJO DE LA UPE'!N36</f>
        <v>0</v>
      </c>
      <c r="S22" s="123"/>
      <c r="T22" s="406"/>
      <c r="U22" s="28"/>
      <c r="V22" s="119">
        <f>'HOJA DE TRABAJO DE LA UPE'!P36</f>
        <v>0</v>
      </c>
      <c r="W22" s="120">
        <f>'HOJA DE TRABAJO DE LA UPE'!Q36</f>
        <v>0</v>
      </c>
      <c r="X22" s="121">
        <f>'HOJA DE TRABAJO DE LA UPE'!R36</f>
        <v>0</v>
      </c>
      <c r="Y22" s="128"/>
      <c r="Z22" s="406"/>
      <c r="AA22" s="82"/>
      <c r="AB22" s="49">
        <f>D21+E22+F22+J22+K22+L22+P22+Q22+R22+V22+W22+X22</f>
        <v>0</v>
      </c>
      <c r="AC22" s="14"/>
    </row>
    <row r="23" spans="1:29" ht="25.5" customHeight="1" x14ac:dyDescent="0.2">
      <c r="A23" s="285"/>
      <c r="B23" s="105"/>
      <c r="C23" s="124"/>
      <c r="D23" s="132"/>
      <c r="E23" s="133"/>
      <c r="F23" s="134"/>
      <c r="G23" s="116"/>
      <c r="H23" s="404"/>
      <c r="I23" s="28"/>
      <c r="J23" s="132"/>
      <c r="K23" s="133"/>
      <c r="L23" s="133"/>
      <c r="M23" s="135"/>
      <c r="N23" s="404"/>
      <c r="O23" s="28"/>
      <c r="P23" s="132"/>
      <c r="Q23" s="133"/>
      <c r="R23" s="133"/>
      <c r="S23" s="135"/>
      <c r="T23" s="404"/>
      <c r="U23" s="28"/>
      <c r="V23" s="132"/>
      <c r="W23" s="133"/>
      <c r="X23" s="134"/>
      <c r="Y23" s="136"/>
      <c r="Z23" s="404"/>
      <c r="AA23" s="82"/>
      <c r="AB23" s="50"/>
    </row>
    <row r="24" spans="1:29" ht="27" customHeight="1" x14ac:dyDescent="0.2">
      <c r="A24" s="403" t="s">
        <v>179</v>
      </c>
      <c r="B24" s="407" t="str">
        <f>'HOJA DE TRABAJO DE LA UPE'!D49</f>
        <v>BBB</v>
      </c>
      <c r="C24" s="112" t="s">
        <v>58</v>
      </c>
      <c r="D24" s="113">
        <f>D25</f>
        <v>0</v>
      </c>
      <c r="E24" s="114">
        <f>D24+E25</f>
        <v>0</v>
      </c>
      <c r="F24" s="115">
        <f>E24+F25</f>
        <v>0</v>
      </c>
      <c r="G24" s="116"/>
      <c r="H24" s="405"/>
      <c r="I24" s="28"/>
      <c r="J24" s="113">
        <f>F24+J25</f>
        <v>0</v>
      </c>
      <c r="K24" s="114">
        <f>J24+K25</f>
        <v>0</v>
      </c>
      <c r="L24" s="114">
        <f>K24+L25</f>
        <v>0</v>
      </c>
      <c r="M24" s="117"/>
      <c r="N24" s="405"/>
      <c r="O24" s="28"/>
      <c r="P24" s="113">
        <f>L24+P25</f>
        <v>0</v>
      </c>
      <c r="Q24" s="114">
        <f>P24+Q25</f>
        <v>0</v>
      </c>
      <c r="R24" s="114">
        <f>Q24+R25</f>
        <v>0</v>
      </c>
      <c r="S24" s="117"/>
      <c r="T24" s="405"/>
      <c r="U24" s="28"/>
      <c r="V24" s="113">
        <f>R24+V25</f>
        <v>0</v>
      </c>
      <c r="W24" s="114">
        <f>V24+W25</f>
        <v>0</v>
      </c>
      <c r="X24" s="115">
        <f>W24+X25</f>
        <v>0</v>
      </c>
      <c r="Y24" s="129"/>
      <c r="Z24" s="405"/>
      <c r="AA24" s="82"/>
      <c r="AB24" s="50"/>
    </row>
    <row r="25" spans="1:29" ht="27" customHeight="1" x14ac:dyDescent="0.2">
      <c r="A25" s="403"/>
      <c r="B25" s="408"/>
      <c r="C25" s="118" t="s">
        <v>18</v>
      </c>
      <c r="D25" s="119">
        <f>'HOJA DE TRABAJO DE LA UPE'!D38</f>
        <v>0</v>
      </c>
      <c r="E25" s="130">
        <f>'HOJA DE TRABAJO DE LA UPE'!E38</f>
        <v>0</v>
      </c>
      <c r="F25" s="131">
        <f>'HOJA DE TRABAJO DE LA UPE'!F38</f>
        <v>0</v>
      </c>
      <c r="G25" s="122"/>
      <c r="H25" s="406"/>
      <c r="I25" s="28"/>
      <c r="J25" s="119">
        <f>'HOJA DE TRABAJO DE LA UPE'!H38</f>
        <v>0</v>
      </c>
      <c r="K25" s="120">
        <f>'HOJA DE TRABAJO DE LA UPE'!I38</f>
        <v>0</v>
      </c>
      <c r="L25" s="120">
        <f>'HOJA DE TRABAJO DE LA UPE'!J38</f>
        <v>0</v>
      </c>
      <c r="M25" s="123"/>
      <c r="N25" s="406"/>
      <c r="O25" s="28"/>
      <c r="P25" s="119">
        <f>'HOJA DE TRABAJO DE LA UPE'!L38</f>
        <v>0</v>
      </c>
      <c r="Q25" s="120">
        <f>'HOJA DE TRABAJO DE LA UPE'!M38</f>
        <v>0</v>
      </c>
      <c r="R25" s="120">
        <f>'HOJA DE TRABAJO DE LA UPE'!N38</f>
        <v>0</v>
      </c>
      <c r="S25" s="123"/>
      <c r="T25" s="406"/>
      <c r="U25" s="28"/>
      <c r="V25" s="119">
        <f>'HOJA DE TRABAJO DE LA UPE'!P38</f>
        <v>0</v>
      </c>
      <c r="W25" s="120">
        <f>'HOJA DE TRABAJO DE LA UPE'!Q38</f>
        <v>0</v>
      </c>
      <c r="X25" s="121">
        <f>'HOJA DE TRABAJO DE LA UPE'!R38</f>
        <v>0</v>
      </c>
      <c r="Y25" s="128"/>
      <c r="Z25" s="406"/>
      <c r="AA25" s="82"/>
      <c r="AB25" s="49">
        <f>D24+E25+F25+J25+K25+L25+P25+Q25+R25+V25+W25+X25</f>
        <v>0</v>
      </c>
      <c r="AC25" s="14"/>
    </row>
    <row r="26" spans="1:29" x14ac:dyDescent="0.2">
      <c r="A26" s="137"/>
      <c r="B26" s="138"/>
      <c r="C26" s="138"/>
      <c r="D26" s="139"/>
      <c r="E26" s="139"/>
      <c r="F26" s="139"/>
      <c r="G26" s="139"/>
      <c r="H26" s="139"/>
      <c r="I26" s="28"/>
      <c r="J26" s="139"/>
      <c r="K26" s="139"/>
      <c r="L26" s="140"/>
      <c r="M26" s="139"/>
      <c r="N26" s="139"/>
      <c r="O26" s="28"/>
      <c r="P26" s="139"/>
      <c r="Q26" s="139"/>
      <c r="R26" s="140"/>
      <c r="S26" s="139"/>
      <c r="T26" s="139"/>
      <c r="U26" s="139"/>
      <c r="V26" s="139"/>
      <c r="W26" s="139"/>
      <c r="X26" s="139"/>
      <c r="Y26" s="139"/>
      <c r="Z26" s="141"/>
      <c r="AA26" s="82"/>
      <c r="AB26" s="50"/>
    </row>
    <row r="27" spans="1:29" x14ac:dyDescent="0.2">
      <c r="A27" s="137"/>
      <c r="B27" s="138"/>
      <c r="C27" s="138"/>
      <c r="D27" s="139"/>
      <c r="E27" s="139"/>
      <c r="F27" s="139"/>
      <c r="G27" s="139"/>
      <c r="H27" s="139"/>
      <c r="I27" s="28"/>
      <c r="J27" s="139"/>
      <c r="K27" s="139"/>
      <c r="L27" s="139"/>
      <c r="M27" s="139"/>
      <c r="N27" s="139"/>
      <c r="O27" s="28"/>
      <c r="P27" s="139"/>
      <c r="Q27" s="139"/>
      <c r="R27" s="139"/>
      <c r="S27" s="139"/>
      <c r="T27" s="139"/>
      <c r="U27" s="139"/>
      <c r="V27" s="139"/>
      <c r="W27" s="139"/>
      <c r="X27" s="139"/>
      <c r="Y27" s="139"/>
      <c r="Z27" s="142"/>
      <c r="AA27" s="82"/>
      <c r="AB27" s="50"/>
    </row>
    <row r="28" spans="1:29" ht="13.5" thickBot="1" x14ac:dyDescent="0.25">
      <c r="A28" s="418" t="s">
        <v>20</v>
      </c>
      <c r="B28" s="416"/>
      <c r="C28" s="138"/>
      <c r="D28" s="143">
        <f>D12+D16+D19+D22+D25</f>
        <v>0</v>
      </c>
      <c r="E28" s="143">
        <f>E12+E16+E19+E22+E25</f>
        <v>0</v>
      </c>
      <c r="F28" s="143">
        <f>F12+F16+F19+F22+F25</f>
        <v>0</v>
      </c>
      <c r="G28" s="147"/>
      <c r="H28" s="147"/>
      <c r="I28" s="147"/>
      <c r="J28" s="143">
        <f>J12+J16+J19+J22+J25</f>
        <v>0</v>
      </c>
      <c r="K28" s="143">
        <f>K12+K16+K19+K22+K25</f>
        <v>0</v>
      </c>
      <c r="L28" s="143">
        <f>L12+L16+L19+L22+L25</f>
        <v>0</v>
      </c>
      <c r="M28" s="148"/>
      <c r="N28" s="147"/>
      <c r="O28" s="147"/>
      <c r="P28" s="143">
        <f>P12+P16+P19+P22+P25</f>
        <v>0</v>
      </c>
      <c r="Q28" s="143">
        <f>Q12+Q16+Q19+Q22+Q25</f>
        <v>0</v>
      </c>
      <c r="R28" s="143">
        <f>R12+R16+R19+R22+R25</f>
        <v>0</v>
      </c>
      <c r="S28" s="148"/>
      <c r="T28" s="145"/>
      <c r="U28" s="145"/>
      <c r="V28" s="143">
        <f>V12+V16+V19+V22+V25</f>
        <v>0</v>
      </c>
      <c r="W28" s="143">
        <f>W12+W16+W19+W22+W25</f>
        <v>0</v>
      </c>
      <c r="X28" s="143">
        <f>X12+X16+X19+X22+X25</f>
        <v>0</v>
      </c>
      <c r="Z28" s="142"/>
      <c r="AA28" s="82"/>
      <c r="AB28" s="49"/>
    </row>
    <row r="29" spans="1:29" ht="13.5" thickTop="1" x14ac:dyDescent="0.2">
      <c r="Y29" s="149"/>
      <c r="Z29" s="142"/>
      <c r="AA29" s="82"/>
      <c r="AB29" s="50"/>
    </row>
    <row r="30" spans="1:29" x14ac:dyDescent="0.2">
      <c r="A30" s="417" t="s">
        <v>19</v>
      </c>
      <c r="B30" s="416"/>
      <c r="C30" s="138"/>
      <c r="D30" s="114">
        <f>D11+D15+D18+D21+D24</f>
        <v>0</v>
      </c>
      <c r="E30" s="114">
        <f>E11+E15+E18+E21+E24</f>
        <v>0</v>
      </c>
      <c r="F30" s="114">
        <f>F11+F15+F18+F21+F24</f>
        <v>0</v>
      </c>
      <c r="G30" s="144"/>
      <c r="H30" s="144"/>
      <c r="I30" s="28"/>
      <c r="J30" s="114">
        <f>J11+J15+J18+J21+J24</f>
        <v>0</v>
      </c>
      <c r="K30" s="114">
        <f>K11+K15+K18+K21+K24</f>
        <v>0</v>
      </c>
      <c r="L30" s="114">
        <f>L11+L15+L18+L21+L24</f>
        <v>0</v>
      </c>
      <c r="M30" s="145"/>
      <c r="N30" s="144"/>
      <c r="O30" s="144"/>
      <c r="P30" s="114">
        <f>P11+P15+P18+P21+P24</f>
        <v>0</v>
      </c>
      <c r="Q30" s="114">
        <f>Q11+Q15+Q18+Q21+Q24</f>
        <v>0</v>
      </c>
      <c r="R30" s="114">
        <f>R11+R15+R18+R21+R24</f>
        <v>0</v>
      </c>
      <c r="S30" s="145"/>
      <c r="T30" s="144"/>
      <c r="U30" s="144"/>
      <c r="V30" s="114">
        <f>V11+V15+V18+V21+V24</f>
        <v>0</v>
      </c>
      <c r="W30" s="114">
        <f>W11+W15+W18+W21+W24</f>
        <v>0</v>
      </c>
      <c r="X30" s="114">
        <f>X11+X15+X18+X21+X24</f>
        <v>0</v>
      </c>
      <c r="Y30" s="146"/>
      <c r="Z30" s="150"/>
      <c r="AA30" s="82"/>
    </row>
    <row r="31" spans="1:29" x14ac:dyDescent="0.2">
      <c r="A31" s="137"/>
      <c r="B31" s="138"/>
      <c r="C31" s="138"/>
      <c r="D31" s="144"/>
      <c r="E31" s="144"/>
      <c r="F31" s="144"/>
      <c r="G31" s="144"/>
      <c r="H31" s="144"/>
      <c r="I31" s="144"/>
      <c r="J31" s="144"/>
      <c r="K31" s="144"/>
      <c r="L31" s="144"/>
      <c r="M31" s="144"/>
      <c r="N31" s="144"/>
      <c r="O31" s="144"/>
      <c r="P31" s="144"/>
      <c r="Q31" s="144"/>
      <c r="R31" s="144"/>
      <c r="S31" s="144"/>
      <c r="T31" s="144"/>
      <c r="U31" s="144"/>
      <c r="V31" s="144"/>
      <c r="W31" s="144"/>
      <c r="X31" s="144"/>
      <c r="Y31" s="139"/>
      <c r="Z31" s="142"/>
      <c r="AA31" s="82"/>
    </row>
    <row r="32" spans="1:29" x14ac:dyDescent="0.2">
      <c r="A32" s="415" t="s">
        <v>78</v>
      </c>
      <c r="B32" s="416"/>
      <c r="C32" s="138"/>
      <c r="D32" s="144"/>
      <c r="E32" s="144"/>
      <c r="F32" s="151">
        <f>D28+E28+F28</f>
        <v>0</v>
      </c>
      <c r="G32" s="144"/>
      <c r="H32" s="144"/>
      <c r="I32" s="144"/>
      <c r="J32" s="144"/>
      <c r="K32" s="144"/>
      <c r="L32" s="151">
        <f>J28+K28+L28</f>
        <v>0</v>
      </c>
      <c r="M32" s="151"/>
      <c r="N32" s="145"/>
      <c r="O32" s="144"/>
      <c r="P32" s="144"/>
      <c r="Q32" s="144"/>
      <c r="R32" s="151">
        <f>P28+Q28+R28</f>
        <v>0</v>
      </c>
      <c r="S32" s="151"/>
      <c r="T32" s="145"/>
      <c r="U32" s="144"/>
      <c r="V32" s="144"/>
      <c r="W32" s="144"/>
      <c r="X32" s="151">
        <f>V28+W28+X28</f>
        <v>0</v>
      </c>
      <c r="Y32" s="152"/>
      <c r="Z32" s="142"/>
      <c r="AA32" s="82"/>
      <c r="AB32" s="51"/>
    </row>
    <row r="33" spans="1:28" ht="13.5" thickBot="1" x14ac:dyDescent="0.25">
      <c r="A33" s="153"/>
      <c r="B33" s="154"/>
      <c r="C33" s="154"/>
      <c r="D33" s="154"/>
      <c r="E33" s="154"/>
      <c r="F33" s="154"/>
      <c r="G33" s="154"/>
      <c r="H33" s="154"/>
      <c r="I33" s="155"/>
      <c r="J33" s="155"/>
      <c r="K33" s="155"/>
      <c r="L33" s="155"/>
      <c r="M33" s="155"/>
      <c r="N33" s="155"/>
      <c r="O33" s="155"/>
      <c r="P33" s="155"/>
      <c r="Q33" s="155"/>
      <c r="R33" s="155"/>
      <c r="S33" s="155"/>
      <c r="T33" s="155"/>
      <c r="U33" s="155"/>
      <c r="V33" s="155"/>
      <c r="W33" s="155"/>
      <c r="X33" s="155"/>
      <c r="Y33" s="155"/>
      <c r="Z33" s="156"/>
      <c r="AA33" s="82"/>
    </row>
    <row r="34" spans="1:28" x14ac:dyDescent="0.2">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8" x14ac:dyDescent="0.2">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8" x14ac:dyDescent="0.2">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8" x14ac:dyDescent="0.2">
      <c r="A37" s="41"/>
      <c r="B37" s="41"/>
      <c r="C37" s="41"/>
      <c r="D37" s="41"/>
      <c r="E37" s="41"/>
      <c r="F37" s="41"/>
      <c r="G37" s="41"/>
      <c r="H37" s="41"/>
      <c r="I37" s="41"/>
      <c r="J37" s="63"/>
      <c r="K37" s="63"/>
      <c r="L37" s="63"/>
      <c r="M37" s="63"/>
      <c r="N37" s="62"/>
      <c r="O37" s="42"/>
      <c r="P37" s="42"/>
      <c r="Q37" s="42"/>
      <c r="R37" s="42"/>
      <c r="S37" s="42"/>
      <c r="T37" s="62"/>
      <c r="U37" s="62"/>
      <c r="V37" s="63"/>
      <c r="W37" s="63"/>
      <c r="X37" s="41"/>
      <c r="Y37" s="42"/>
      <c r="Z37" s="41"/>
    </row>
    <row r="38" spans="1:28" x14ac:dyDescent="0.2">
      <c r="A38" s="41"/>
      <c r="B38" s="41"/>
      <c r="C38" s="41"/>
      <c r="D38" s="411" t="s">
        <v>21</v>
      </c>
      <c r="E38" s="411"/>
      <c r="F38" s="411"/>
      <c r="G38" s="41"/>
      <c r="H38" s="41"/>
      <c r="I38" s="41"/>
      <c r="J38" s="411" t="s">
        <v>22</v>
      </c>
      <c r="K38" s="411"/>
      <c r="L38" s="411"/>
      <c r="M38" s="411"/>
      <c r="N38" s="411"/>
      <c r="O38" s="42"/>
      <c r="P38" s="41"/>
      <c r="Q38" s="41"/>
      <c r="R38" s="41"/>
      <c r="S38" s="64"/>
      <c r="T38" s="412" t="s">
        <v>23</v>
      </c>
      <c r="U38" s="412"/>
      <c r="V38" s="412"/>
      <c r="W38" s="412"/>
      <c r="X38" s="41"/>
      <c r="Y38" s="64"/>
      <c r="Z38" s="41"/>
    </row>
    <row r="39" spans="1:28" x14ac:dyDescent="0.2">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8" x14ac:dyDescent="0.2">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8" x14ac:dyDescent="0.2">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8" ht="29.25" customHeight="1" x14ac:dyDescent="0.2">
      <c r="A42" s="413" t="s">
        <v>216</v>
      </c>
      <c r="B42" s="414"/>
      <c r="C42" s="414"/>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B42" s="52"/>
    </row>
    <row r="43" spans="1:28" x14ac:dyDescent="0.2">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8" x14ac:dyDescent="0.2">
      <c r="A44" s="65" t="s">
        <v>180</v>
      </c>
      <c r="B44" s="409"/>
      <c r="C44" s="410"/>
      <c r="D44" s="410"/>
      <c r="E44" s="410"/>
      <c r="F44" s="410"/>
      <c r="G44" s="410"/>
      <c r="H44" s="410"/>
      <c r="I44" s="410"/>
      <c r="J44" s="410"/>
      <c r="K44" s="410"/>
      <c r="L44" s="410"/>
      <c r="M44" s="410"/>
      <c r="N44" s="410"/>
      <c r="O44" s="410"/>
      <c r="P44" s="410"/>
      <c r="Q44" s="410"/>
      <c r="R44" s="410"/>
      <c r="S44" s="410"/>
      <c r="T44" s="410"/>
      <c r="U44" s="410"/>
      <c r="V44" s="410"/>
      <c r="W44" s="410"/>
      <c r="X44" s="410"/>
      <c r="Y44" s="410"/>
      <c r="Z44" s="410"/>
    </row>
    <row r="45" spans="1:28" x14ac:dyDescent="0.2">
      <c r="A45" s="357" t="s">
        <v>217</v>
      </c>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8"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sheetData>
  <mergeCells count="59">
    <mergeCell ref="A1:N1"/>
    <mergeCell ref="B7:B9"/>
    <mergeCell ref="C7:C9"/>
    <mergeCell ref="A6:Z6"/>
    <mergeCell ref="A2:J2"/>
    <mergeCell ref="A3:H3"/>
    <mergeCell ref="A4:H4"/>
    <mergeCell ref="A5:H5"/>
    <mergeCell ref="P8:R8"/>
    <mergeCell ref="P7:T7"/>
    <mergeCell ref="Z8:Z9"/>
    <mergeCell ref="V7:Z7"/>
    <mergeCell ref="A7:A9"/>
    <mergeCell ref="T8:T9"/>
    <mergeCell ref="T10:T12"/>
    <mergeCell ref="Z10:Z12"/>
    <mergeCell ref="N8:N9"/>
    <mergeCell ref="H10:H12"/>
    <mergeCell ref="J8:L8"/>
    <mergeCell ref="H8:H9"/>
    <mergeCell ref="V8:X8"/>
    <mergeCell ref="H14:H16"/>
    <mergeCell ref="B11:B12"/>
    <mergeCell ref="D7:H7"/>
    <mergeCell ref="D8:F8"/>
    <mergeCell ref="J7:N7"/>
    <mergeCell ref="N10:N12"/>
    <mergeCell ref="B44:Z44"/>
    <mergeCell ref="Z17:Z19"/>
    <mergeCell ref="J38:N38"/>
    <mergeCell ref="T38:W38"/>
    <mergeCell ref="A42:Z42"/>
    <mergeCell ref="N23:N25"/>
    <mergeCell ref="D38:F38"/>
    <mergeCell ref="A32:B32"/>
    <mergeCell ref="A30:B30"/>
    <mergeCell ref="A28:B28"/>
    <mergeCell ref="A18:A19"/>
    <mergeCell ref="A21:A22"/>
    <mergeCell ref="A24:A25"/>
    <mergeCell ref="H17:H19"/>
    <mergeCell ref="H23:H25"/>
    <mergeCell ref="N17:N19"/>
    <mergeCell ref="A11:A12"/>
    <mergeCell ref="A15:A16"/>
    <mergeCell ref="Z14:Z16"/>
    <mergeCell ref="Z23:Z25"/>
    <mergeCell ref="Z20:Z22"/>
    <mergeCell ref="B18:B19"/>
    <mergeCell ref="B24:B25"/>
    <mergeCell ref="B15:B16"/>
    <mergeCell ref="B21:B22"/>
    <mergeCell ref="T14:T16"/>
    <mergeCell ref="T17:T19"/>
    <mergeCell ref="N14:N16"/>
    <mergeCell ref="H20:H22"/>
    <mergeCell ref="N20:N22"/>
    <mergeCell ref="T20:T22"/>
    <mergeCell ref="T23:T25"/>
  </mergeCells>
  <printOptions horizontalCentered="1"/>
  <pageMargins left="0.39370078740157483" right="0.39370078740157483" top="0.39370078740157483" bottom="0.39370078740157483" header="0.31496062992125984" footer="0.31496062992125984"/>
  <pageSetup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55"/>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12.7109375" bestFit="1" customWidth="1"/>
  </cols>
  <sheetData>
    <row r="1" spans="1:24" ht="18.75" customHeight="1" x14ac:dyDescent="0.2">
      <c r="A1" s="456" t="s">
        <v>0</v>
      </c>
      <c r="B1" s="456"/>
      <c r="C1" s="456"/>
      <c r="D1" s="456"/>
      <c r="E1" s="456"/>
      <c r="F1" s="456"/>
      <c r="G1" s="456"/>
      <c r="H1" s="456"/>
      <c r="I1" s="456"/>
      <c r="J1" s="456"/>
      <c r="K1" s="456"/>
      <c r="L1" s="456"/>
      <c r="M1" s="456"/>
      <c r="N1" s="456"/>
      <c r="O1" s="456"/>
      <c r="P1" s="456"/>
      <c r="Q1" s="456"/>
      <c r="R1" s="456"/>
      <c r="S1" s="456"/>
      <c r="T1" s="456"/>
      <c r="U1" s="77"/>
    </row>
    <row r="2" spans="1:24" ht="12" customHeight="1" x14ac:dyDescent="0.2">
      <c r="A2" s="457" t="s">
        <v>73</v>
      </c>
      <c r="B2" s="458"/>
      <c r="C2" s="458"/>
      <c r="D2" s="458"/>
      <c r="E2" s="458"/>
      <c r="F2" s="458"/>
      <c r="G2" s="458"/>
      <c r="H2" s="458"/>
      <c r="I2" s="458"/>
      <c r="J2" s="458"/>
      <c r="K2" s="458"/>
      <c r="L2" s="458"/>
      <c r="M2" s="458"/>
      <c r="N2" s="458"/>
      <c r="O2" s="458"/>
      <c r="P2" s="458"/>
      <c r="Q2" s="458"/>
      <c r="R2" s="77"/>
      <c r="S2" s="77"/>
      <c r="T2" s="77"/>
      <c r="U2" s="77"/>
    </row>
    <row r="3" spans="1:24" ht="14.25" customHeight="1" x14ac:dyDescent="0.2">
      <c r="A3" s="459" t="s">
        <v>192</v>
      </c>
      <c r="B3" s="458"/>
      <c r="C3" s="458"/>
      <c r="D3" s="458"/>
      <c r="E3" s="458"/>
      <c r="F3" s="458"/>
      <c r="G3" s="458"/>
      <c r="H3" s="458"/>
      <c r="I3" s="458"/>
      <c r="J3" s="458"/>
      <c r="K3" s="458"/>
      <c r="L3" s="458"/>
      <c r="M3" s="458"/>
      <c r="N3" s="458"/>
      <c r="O3" s="458"/>
      <c r="P3" s="458"/>
      <c r="Q3" s="458"/>
      <c r="R3" s="458"/>
      <c r="S3" s="458"/>
      <c r="T3" s="458"/>
      <c r="U3" s="78"/>
    </row>
    <row r="4" spans="1:24" ht="13.5" customHeight="1" x14ac:dyDescent="0.2">
      <c r="A4" s="460" t="s">
        <v>1</v>
      </c>
      <c r="B4" s="461"/>
      <c r="C4" s="461"/>
      <c r="D4" s="461"/>
      <c r="E4" s="461"/>
      <c r="F4" s="461"/>
      <c r="G4" s="461"/>
      <c r="H4" s="461"/>
      <c r="I4" s="461"/>
      <c r="J4" s="461"/>
      <c r="K4" s="461"/>
      <c r="L4" s="461"/>
      <c r="M4" s="461"/>
      <c r="N4" s="461"/>
      <c r="O4" s="461"/>
      <c r="P4" s="461"/>
      <c r="Q4" s="461"/>
      <c r="R4" s="461"/>
      <c r="S4" s="461"/>
      <c r="T4" s="461"/>
      <c r="U4" s="79"/>
    </row>
    <row r="5" spans="1:24" ht="14.25" customHeight="1" x14ac:dyDescent="0.2">
      <c r="A5" s="462" t="s">
        <v>193</v>
      </c>
      <c r="B5" s="463"/>
      <c r="C5" s="463"/>
      <c r="D5" s="463"/>
      <c r="E5" s="463"/>
      <c r="F5" s="463"/>
      <c r="G5" s="463"/>
      <c r="H5" s="463"/>
      <c r="I5" s="463"/>
      <c r="J5" s="463"/>
      <c r="K5" s="463"/>
      <c r="L5" s="463"/>
      <c r="M5" s="463"/>
      <c r="N5" s="463"/>
      <c r="O5" s="463"/>
      <c r="P5" s="463"/>
      <c r="Q5" s="463"/>
      <c r="R5" s="464"/>
      <c r="S5" s="464"/>
      <c r="T5" s="464"/>
      <c r="U5" s="79"/>
    </row>
    <row r="6" spans="1:24" ht="18" x14ac:dyDescent="0.2">
      <c r="A6" s="449" t="s">
        <v>181</v>
      </c>
      <c r="B6" s="449"/>
      <c r="C6" s="449"/>
      <c r="D6" s="449"/>
      <c r="E6" s="449"/>
      <c r="F6" s="449"/>
      <c r="G6" s="449"/>
      <c r="H6" s="449"/>
      <c r="I6" s="449"/>
      <c r="J6" s="449"/>
      <c r="K6" s="449"/>
      <c r="L6" s="449"/>
      <c r="M6" s="449"/>
      <c r="N6" s="449"/>
      <c r="O6" s="449"/>
      <c r="P6" s="450"/>
      <c r="Q6" s="72"/>
      <c r="R6" s="451" t="s">
        <v>210</v>
      </c>
      <c r="S6" s="449"/>
      <c r="T6" s="449"/>
      <c r="U6" s="450"/>
      <c r="V6" s="31"/>
    </row>
    <row r="7" spans="1:24" ht="30" customHeight="1" x14ac:dyDescent="0.2">
      <c r="A7" s="471" t="s">
        <v>2</v>
      </c>
      <c r="B7" s="475" t="s">
        <v>3</v>
      </c>
      <c r="C7" s="476"/>
      <c r="D7" s="476"/>
      <c r="E7" s="476"/>
      <c r="F7" s="476"/>
      <c r="G7" s="476"/>
      <c r="H7" s="476"/>
      <c r="I7" s="476"/>
      <c r="J7" s="476"/>
      <c r="K7" s="476"/>
      <c r="L7" s="476"/>
      <c r="M7" s="476"/>
      <c r="N7" s="476"/>
      <c r="O7" s="476"/>
      <c r="P7" s="477"/>
      <c r="Q7" s="29"/>
      <c r="R7" s="38"/>
      <c r="S7" s="38"/>
      <c r="T7" s="38"/>
      <c r="U7" s="39"/>
    </row>
    <row r="8" spans="1:24" ht="25.5" customHeight="1" x14ac:dyDescent="0.2">
      <c r="A8" s="472"/>
      <c r="B8" s="473" t="s">
        <v>74</v>
      </c>
      <c r="C8" s="25"/>
      <c r="D8" s="474" t="s">
        <v>4</v>
      </c>
      <c r="E8" s="27"/>
      <c r="F8" s="452" t="s">
        <v>5</v>
      </c>
      <c r="G8" s="453"/>
      <c r="H8" s="454"/>
      <c r="I8" s="25"/>
      <c r="J8" s="455" t="s">
        <v>75</v>
      </c>
      <c r="K8" s="455"/>
      <c r="L8" s="455"/>
      <c r="M8" s="27"/>
      <c r="N8" s="455" t="s">
        <v>6</v>
      </c>
      <c r="O8" s="27"/>
      <c r="P8" s="455" t="s">
        <v>7</v>
      </c>
      <c r="Q8" s="27"/>
      <c r="R8" s="455" t="s">
        <v>8</v>
      </c>
      <c r="S8" s="455"/>
      <c r="T8" s="455"/>
      <c r="U8" s="455"/>
    </row>
    <row r="9" spans="1:24" ht="27.75" customHeight="1" x14ac:dyDescent="0.2">
      <c r="A9" s="472"/>
      <c r="B9" s="473"/>
      <c r="C9" s="26"/>
      <c r="D9" s="474"/>
      <c r="E9" s="28"/>
      <c r="F9" s="40" t="s">
        <v>9</v>
      </c>
      <c r="G9" s="40" t="s">
        <v>10</v>
      </c>
      <c r="H9" s="40" t="s">
        <v>11</v>
      </c>
      <c r="I9" s="26"/>
      <c r="J9" s="40" t="s">
        <v>9</v>
      </c>
      <c r="K9" s="40" t="s">
        <v>10</v>
      </c>
      <c r="L9" s="40" t="s">
        <v>11</v>
      </c>
      <c r="M9" s="28"/>
      <c r="N9" s="471"/>
      <c r="O9" s="28"/>
      <c r="P9" s="471"/>
      <c r="Q9" s="28"/>
      <c r="R9" s="40" t="s">
        <v>9</v>
      </c>
      <c r="S9" s="40" t="s">
        <v>10</v>
      </c>
      <c r="T9" s="40" t="s">
        <v>11</v>
      </c>
      <c r="U9" s="186" t="s">
        <v>159</v>
      </c>
    </row>
    <row r="10" spans="1:24" s="10" customFormat="1" ht="6" customHeight="1" thickBot="1" x14ac:dyDescent="0.45">
      <c r="A10" s="468"/>
      <c r="B10" s="469"/>
      <c r="C10" s="469"/>
      <c r="D10" s="469"/>
      <c r="E10" s="469"/>
      <c r="F10" s="469"/>
      <c r="G10" s="469"/>
      <c r="H10" s="469"/>
      <c r="I10" s="469"/>
      <c r="J10" s="469"/>
      <c r="K10" s="469"/>
      <c r="L10" s="469"/>
      <c r="M10" s="469"/>
      <c r="N10" s="469"/>
      <c r="O10" s="469"/>
      <c r="P10" s="469"/>
      <c r="Q10" s="469"/>
      <c r="R10" s="469"/>
      <c r="S10" s="469"/>
      <c r="T10" s="469"/>
      <c r="U10" s="470"/>
      <c r="X10"/>
    </row>
    <row r="11" spans="1:24" s="10" customFormat="1" ht="13.5" customHeight="1" x14ac:dyDescent="0.25">
      <c r="A11" s="270" t="str">
        <f>'FRACCIÓN I 2018'!A11</f>
        <v/>
      </c>
      <c r="B11" s="257"/>
      <c r="C11" s="257"/>
      <c r="D11" s="258"/>
      <c r="E11" s="257"/>
      <c r="F11" s="259"/>
      <c r="G11" s="259"/>
      <c r="H11" s="259"/>
      <c r="I11" s="219"/>
      <c r="J11" s="259"/>
      <c r="K11" s="259"/>
      <c r="L11" s="259"/>
      <c r="M11" s="219"/>
      <c r="N11" s="260"/>
      <c r="O11" s="219"/>
      <c r="P11" s="261"/>
      <c r="Q11" s="219"/>
      <c r="R11" s="219"/>
      <c r="S11" s="219"/>
      <c r="T11" s="219"/>
      <c r="U11" s="262"/>
      <c r="W11" s="221"/>
      <c r="X11" s="221"/>
    </row>
    <row r="12" spans="1:24" s="10" customFormat="1" x14ac:dyDescent="0.2">
      <c r="A12" s="36"/>
      <c r="B12" s="263"/>
      <c r="C12" s="264"/>
      <c r="D12" s="265"/>
      <c r="E12" s="264"/>
      <c r="F12" s="266"/>
      <c r="G12" s="266"/>
      <c r="H12" s="266"/>
      <c r="I12" s="220"/>
      <c r="J12" s="266"/>
      <c r="K12" s="266"/>
      <c r="L12" s="266"/>
      <c r="M12" s="220"/>
      <c r="N12" s="220"/>
      <c r="O12" s="220"/>
      <c r="P12" s="267"/>
      <c r="Q12" s="220"/>
      <c r="R12" s="268"/>
      <c r="S12" s="268"/>
      <c r="T12" s="268"/>
      <c r="U12" s="269"/>
      <c r="W12" s="221"/>
      <c r="X12" s="221"/>
    </row>
    <row r="13" spans="1:24" s="10" customFormat="1" ht="20.25" customHeight="1" x14ac:dyDescent="0.2">
      <c r="A13" s="465" t="s">
        <v>171</v>
      </c>
      <c r="B13" s="466"/>
      <c r="C13" s="466"/>
      <c r="D13" s="466"/>
      <c r="E13" s="466"/>
      <c r="F13" s="466"/>
      <c r="G13" s="466"/>
      <c r="H13" s="466"/>
      <c r="I13" s="466"/>
      <c r="J13" s="466"/>
      <c r="K13" s="466"/>
      <c r="L13" s="466"/>
      <c r="M13" s="466"/>
      <c r="N13" s="466"/>
      <c r="O13" s="466"/>
      <c r="P13" s="466"/>
      <c r="Q13" s="466"/>
      <c r="R13" s="466"/>
      <c r="S13" s="466"/>
      <c r="T13" s="466"/>
      <c r="U13" s="467"/>
      <c r="W13" s="221"/>
      <c r="X13" s="221"/>
    </row>
    <row r="14" spans="1:24" s="10" customFormat="1" ht="20.25" customHeight="1" x14ac:dyDescent="0.2">
      <c r="A14" s="465"/>
      <c r="B14" s="466"/>
      <c r="C14" s="466"/>
      <c r="D14" s="466"/>
      <c r="E14" s="466"/>
      <c r="F14" s="466"/>
      <c r="G14" s="466"/>
      <c r="H14" s="466"/>
      <c r="I14" s="466"/>
      <c r="J14" s="466"/>
      <c r="K14" s="466"/>
      <c r="L14" s="466"/>
      <c r="M14" s="466"/>
      <c r="N14" s="466"/>
      <c r="O14" s="466"/>
      <c r="P14" s="466"/>
      <c r="Q14" s="466"/>
      <c r="R14" s="466"/>
      <c r="S14" s="466"/>
      <c r="T14" s="466"/>
      <c r="U14" s="467"/>
      <c r="W14" s="221"/>
      <c r="X14" s="221"/>
    </row>
    <row r="15" spans="1:24" s="10" customFormat="1" ht="20.25" customHeight="1" x14ac:dyDescent="0.2">
      <c r="A15" s="465"/>
      <c r="B15" s="466"/>
      <c r="C15" s="466"/>
      <c r="D15" s="466"/>
      <c r="E15" s="466"/>
      <c r="F15" s="466"/>
      <c r="G15" s="466"/>
      <c r="H15" s="466"/>
      <c r="I15" s="466"/>
      <c r="J15" s="466"/>
      <c r="K15" s="466"/>
      <c r="L15" s="466"/>
      <c r="M15" s="466"/>
      <c r="N15" s="466"/>
      <c r="O15" s="466"/>
      <c r="P15" s="466"/>
      <c r="Q15" s="466"/>
      <c r="R15" s="466"/>
      <c r="S15" s="466"/>
      <c r="T15" s="466"/>
      <c r="U15" s="467"/>
      <c r="W15" s="221"/>
      <c r="X15" s="221"/>
    </row>
    <row r="16" spans="1:24" s="10" customFormat="1" ht="20.25" customHeight="1" x14ac:dyDescent="0.2">
      <c r="A16" s="465"/>
      <c r="B16" s="466"/>
      <c r="C16" s="466"/>
      <c r="D16" s="466"/>
      <c r="E16" s="466"/>
      <c r="F16" s="466"/>
      <c r="G16" s="466"/>
      <c r="H16" s="466"/>
      <c r="I16" s="466"/>
      <c r="J16" s="466"/>
      <c r="K16" s="466"/>
      <c r="L16" s="466"/>
      <c r="M16" s="466"/>
      <c r="N16" s="466"/>
      <c r="O16" s="466"/>
      <c r="P16" s="466"/>
      <c r="Q16" s="466"/>
      <c r="R16" s="466"/>
      <c r="S16" s="466"/>
      <c r="T16" s="466"/>
      <c r="U16" s="467"/>
      <c r="W16" s="221"/>
      <c r="X16" s="221"/>
    </row>
    <row r="17" spans="1:24" s="10" customFormat="1" ht="20.25" customHeight="1" x14ac:dyDescent="0.2">
      <c r="A17" s="465"/>
      <c r="B17" s="466"/>
      <c r="C17" s="466"/>
      <c r="D17" s="466"/>
      <c r="E17" s="466"/>
      <c r="F17" s="466"/>
      <c r="G17" s="466"/>
      <c r="H17" s="466"/>
      <c r="I17" s="466"/>
      <c r="J17" s="466"/>
      <c r="K17" s="466"/>
      <c r="L17" s="466"/>
      <c r="M17" s="466"/>
      <c r="N17" s="466"/>
      <c r="O17" s="466"/>
      <c r="P17" s="466"/>
      <c r="Q17" s="466"/>
      <c r="R17" s="466"/>
      <c r="S17" s="466"/>
      <c r="T17" s="466"/>
      <c r="U17" s="467"/>
      <c r="W17" s="221"/>
      <c r="X17" s="221"/>
    </row>
    <row r="18" spans="1:24" s="10" customFormat="1" ht="20.25" customHeight="1" x14ac:dyDescent="0.2">
      <c r="A18" s="465"/>
      <c r="B18" s="466"/>
      <c r="C18" s="466"/>
      <c r="D18" s="466"/>
      <c r="E18" s="466"/>
      <c r="F18" s="466"/>
      <c r="G18" s="466"/>
      <c r="H18" s="466"/>
      <c r="I18" s="466"/>
      <c r="J18" s="466"/>
      <c r="K18" s="466"/>
      <c r="L18" s="466"/>
      <c r="M18" s="466"/>
      <c r="N18" s="466"/>
      <c r="O18" s="466"/>
      <c r="P18" s="466"/>
      <c r="Q18" s="466"/>
      <c r="R18" s="466"/>
      <c r="S18" s="466"/>
      <c r="T18" s="466"/>
      <c r="U18" s="467"/>
      <c r="W18" s="221"/>
      <c r="X18" s="221"/>
    </row>
    <row r="19" spans="1:24" s="10" customFormat="1" ht="20.25" customHeight="1" x14ac:dyDescent="0.2">
      <c r="A19" s="465"/>
      <c r="B19" s="466"/>
      <c r="C19" s="466"/>
      <c r="D19" s="466"/>
      <c r="E19" s="466"/>
      <c r="F19" s="466"/>
      <c r="G19" s="466"/>
      <c r="H19" s="466"/>
      <c r="I19" s="466"/>
      <c r="J19" s="466"/>
      <c r="K19" s="466"/>
      <c r="L19" s="466"/>
      <c r="M19" s="466"/>
      <c r="N19" s="466"/>
      <c r="O19" s="466"/>
      <c r="P19" s="466"/>
      <c r="Q19" s="466"/>
      <c r="R19" s="466"/>
      <c r="S19" s="466"/>
      <c r="T19" s="466"/>
      <c r="U19" s="467"/>
      <c r="W19" s="221"/>
      <c r="X19" s="221"/>
    </row>
    <row r="20" spans="1:24" s="10" customFormat="1" ht="20.25" customHeight="1" x14ac:dyDescent="0.2">
      <c r="A20" s="465"/>
      <c r="B20" s="466"/>
      <c r="C20" s="466"/>
      <c r="D20" s="466"/>
      <c r="E20" s="466"/>
      <c r="F20" s="466"/>
      <c r="G20" s="466"/>
      <c r="H20" s="466"/>
      <c r="I20" s="466"/>
      <c r="J20" s="466"/>
      <c r="K20" s="466"/>
      <c r="L20" s="466"/>
      <c r="M20" s="466"/>
      <c r="N20" s="466"/>
      <c r="O20" s="466"/>
      <c r="P20" s="466"/>
      <c r="Q20" s="466"/>
      <c r="R20" s="466"/>
      <c r="S20" s="466"/>
      <c r="T20" s="466"/>
      <c r="U20" s="467"/>
      <c r="W20" s="221"/>
      <c r="X20" s="221"/>
    </row>
    <row r="21" spans="1:24" s="10" customFormat="1" ht="20.25" customHeight="1" x14ac:dyDescent="0.2">
      <c r="A21" s="465"/>
      <c r="B21" s="466"/>
      <c r="C21" s="466"/>
      <c r="D21" s="466"/>
      <c r="E21" s="466"/>
      <c r="F21" s="466"/>
      <c r="G21" s="466"/>
      <c r="H21" s="466"/>
      <c r="I21" s="466"/>
      <c r="J21" s="466"/>
      <c r="K21" s="466"/>
      <c r="L21" s="466"/>
      <c r="M21" s="466"/>
      <c r="N21" s="466"/>
      <c r="O21" s="466"/>
      <c r="P21" s="466"/>
      <c r="Q21" s="466"/>
      <c r="R21" s="466"/>
      <c r="S21" s="466"/>
      <c r="T21" s="466"/>
      <c r="U21" s="467"/>
      <c r="W21" s="221"/>
      <c r="X21" s="221"/>
    </row>
    <row r="22" spans="1:24" s="10" customFormat="1" ht="20.25" customHeight="1" x14ac:dyDescent="0.2">
      <c r="A22" s="465"/>
      <c r="B22" s="466"/>
      <c r="C22" s="466"/>
      <c r="D22" s="466"/>
      <c r="E22" s="466"/>
      <c r="F22" s="466"/>
      <c r="G22" s="466"/>
      <c r="H22" s="466"/>
      <c r="I22" s="466"/>
      <c r="J22" s="466"/>
      <c r="K22" s="466"/>
      <c r="L22" s="466"/>
      <c r="M22" s="466"/>
      <c r="N22" s="466"/>
      <c r="O22" s="466"/>
      <c r="P22" s="466"/>
      <c r="Q22" s="466"/>
      <c r="R22" s="466"/>
      <c r="S22" s="466"/>
      <c r="T22" s="466"/>
      <c r="U22" s="467"/>
      <c r="W22" s="221"/>
      <c r="X22" s="221"/>
    </row>
    <row r="23" spans="1:24" s="10" customFormat="1" ht="20.25" customHeight="1" x14ac:dyDescent="0.2">
      <c r="A23" s="465"/>
      <c r="B23" s="466"/>
      <c r="C23" s="466"/>
      <c r="D23" s="466"/>
      <c r="E23" s="466"/>
      <c r="F23" s="466"/>
      <c r="G23" s="466"/>
      <c r="H23" s="466"/>
      <c r="I23" s="466"/>
      <c r="J23" s="466"/>
      <c r="K23" s="466"/>
      <c r="L23" s="466"/>
      <c r="M23" s="466"/>
      <c r="N23" s="466"/>
      <c r="O23" s="466"/>
      <c r="P23" s="466"/>
      <c r="Q23" s="466"/>
      <c r="R23" s="466"/>
      <c r="S23" s="466"/>
      <c r="T23" s="466"/>
      <c r="U23" s="467"/>
      <c r="W23" s="221"/>
      <c r="X23" s="221"/>
    </row>
    <row r="24" spans="1:24" s="10" customFormat="1" ht="20.25" customHeight="1" x14ac:dyDescent="0.2">
      <c r="A24" s="465"/>
      <c r="B24" s="466"/>
      <c r="C24" s="466"/>
      <c r="D24" s="466"/>
      <c r="E24" s="466"/>
      <c r="F24" s="466"/>
      <c r="G24" s="466"/>
      <c r="H24" s="466"/>
      <c r="I24" s="466"/>
      <c r="J24" s="466"/>
      <c r="K24" s="466"/>
      <c r="L24" s="466"/>
      <c r="M24" s="466"/>
      <c r="N24" s="466"/>
      <c r="O24" s="466"/>
      <c r="P24" s="466"/>
      <c r="Q24" s="466"/>
      <c r="R24" s="466"/>
      <c r="S24" s="466"/>
      <c r="T24" s="466"/>
      <c r="U24" s="467"/>
      <c r="W24" s="221"/>
      <c r="X24" s="221"/>
    </row>
    <row r="25" spans="1:24" s="10" customFormat="1" ht="20.25" customHeight="1" x14ac:dyDescent="0.2">
      <c r="A25" s="465"/>
      <c r="B25" s="466"/>
      <c r="C25" s="466"/>
      <c r="D25" s="466"/>
      <c r="E25" s="466"/>
      <c r="F25" s="466"/>
      <c r="G25" s="466"/>
      <c r="H25" s="466"/>
      <c r="I25" s="466"/>
      <c r="J25" s="466"/>
      <c r="K25" s="466"/>
      <c r="L25" s="466"/>
      <c r="M25" s="466"/>
      <c r="N25" s="466"/>
      <c r="O25" s="466"/>
      <c r="P25" s="466"/>
      <c r="Q25" s="466"/>
      <c r="R25" s="466"/>
      <c r="S25" s="466"/>
      <c r="T25" s="466"/>
      <c r="U25" s="467"/>
      <c r="W25" s="221"/>
      <c r="X25" s="221"/>
    </row>
    <row r="26" spans="1:24" s="10" customFormat="1" ht="20.25" customHeight="1" x14ac:dyDescent="0.2">
      <c r="A26" s="465"/>
      <c r="B26" s="466"/>
      <c r="C26" s="466"/>
      <c r="D26" s="466"/>
      <c r="E26" s="466"/>
      <c r="F26" s="466"/>
      <c r="G26" s="466"/>
      <c r="H26" s="466"/>
      <c r="I26" s="466"/>
      <c r="J26" s="466"/>
      <c r="K26" s="466"/>
      <c r="L26" s="466"/>
      <c r="M26" s="466"/>
      <c r="N26" s="466"/>
      <c r="O26" s="466"/>
      <c r="P26" s="466"/>
      <c r="Q26" s="466"/>
      <c r="R26" s="466"/>
      <c r="S26" s="466"/>
      <c r="T26" s="466"/>
      <c r="U26" s="467"/>
      <c r="W26" s="221"/>
      <c r="X26" s="221"/>
    </row>
    <row r="27" spans="1:24" s="10" customFormat="1" ht="20.25" customHeight="1" x14ac:dyDescent="0.2">
      <c r="A27" s="465"/>
      <c r="B27" s="466"/>
      <c r="C27" s="466"/>
      <c r="D27" s="466"/>
      <c r="E27" s="466"/>
      <c r="F27" s="466"/>
      <c r="G27" s="466"/>
      <c r="H27" s="466"/>
      <c r="I27" s="466"/>
      <c r="J27" s="466"/>
      <c r="K27" s="466"/>
      <c r="L27" s="466"/>
      <c r="M27" s="466"/>
      <c r="N27" s="466"/>
      <c r="O27" s="466"/>
      <c r="P27" s="466"/>
      <c r="Q27" s="466"/>
      <c r="R27" s="466"/>
      <c r="S27" s="466"/>
      <c r="T27" s="466"/>
      <c r="U27" s="467"/>
      <c r="W27" s="221"/>
      <c r="X27" s="221"/>
    </row>
    <row r="28" spans="1:24" s="10" customFormat="1" ht="20.25" customHeight="1" x14ac:dyDescent="0.2">
      <c r="A28" s="465"/>
      <c r="B28" s="466"/>
      <c r="C28" s="466"/>
      <c r="D28" s="466"/>
      <c r="E28" s="466"/>
      <c r="F28" s="466"/>
      <c r="G28" s="466"/>
      <c r="H28" s="466"/>
      <c r="I28" s="466"/>
      <c r="J28" s="466"/>
      <c r="K28" s="466"/>
      <c r="L28" s="466"/>
      <c r="M28" s="466"/>
      <c r="N28" s="466"/>
      <c r="O28" s="466"/>
      <c r="P28" s="466"/>
      <c r="Q28" s="466"/>
      <c r="R28" s="466"/>
      <c r="S28" s="466"/>
      <c r="T28" s="466"/>
      <c r="U28" s="467"/>
      <c r="W28" s="221"/>
      <c r="X28" s="221"/>
    </row>
    <row r="29" spans="1:24" s="10" customFormat="1" ht="20.25" customHeight="1" x14ac:dyDescent="0.2">
      <c r="A29" s="465"/>
      <c r="B29" s="466"/>
      <c r="C29" s="466"/>
      <c r="D29" s="466"/>
      <c r="E29" s="466"/>
      <c r="F29" s="466"/>
      <c r="G29" s="466"/>
      <c r="H29" s="466"/>
      <c r="I29" s="466"/>
      <c r="J29" s="466"/>
      <c r="K29" s="466"/>
      <c r="L29" s="466"/>
      <c r="M29" s="466"/>
      <c r="N29" s="466"/>
      <c r="O29" s="466"/>
      <c r="P29" s="466"/>
      <c r="Q29" s="466"/>
      <c r="R29" s="466"/>
      <c r="S29" s="466"/>
      <c r="T29" s="466"/>
      <c r="U29" s="467"/>
      <c r="W29" s="221"/>
      <c r="X29" s="221"/>
    </row>
    <row r="30" spans="1:24" s="10" customFormat="1" ht="20.25" customHeight="1" x14ac:dyDescent="0.2">
      <c r="A30" s="465"/>
      <c r="B30" s="466"/>
      <c r="C30" s="466"/>
      <c r="D30" s="466"/>
      <c r="E30" s="466"/>
      <c r="F30" s="466"/>
      <c r="G30" s="466"/>
      <c r="H30" s="466"/>
      <c r="I30" s="466"/>
      <c r="J30" s="466"/>
      <c r="K30" s="466"/>
      <c r="L30" s="466"/>
      <c r="M30" s="466"/>
      <c r="N30" s="466"/>
      <c r="O30" s="466"/>
      <c r="P30" s="466"/>
      <c r="Q30" s="466"/>
      <c r="R30" s="466"/>
      <c r="S30" s="466"/>
      <c r="T30" s="466"/>
      <c r="U30" s="467"/>
      <c r="W30" s="221"/>
      <c r="X30" s="221"/>
    </row>
    <row r="31" spans="1:24" s="10" customFormat="1" ht="20.25" customHeight="1" x14ac:dyDescent="0.2">
      <c r="A31" s="465"/>
      <c r="B31" s="466"/>
      <c r="C31" s="466"/>
      <c r="D31" s="466"/>
      <c r="E31" s="466"/>
      <c r="F31" s="466"/>
      <c r="G31" s="466"/>
      <c r="H31" s="466"/>
      <c r="I31" s="466"/>
      <c r="J31" s="466"/>
      <c r="K31" s="466"/>
      <c r="L31" s="466"/>
      <c r="M31" s="466"/>
      <c r="N31" s="466"/>
      <c r="O31" s="466"/>
      <c r="P31" s="466"/>
      <c r="Q31" s="466"/>
      <c r="R31" s="466"/>
      <c r="S31" s="466"/>
      <c r="T31" s="466"/>
      <c r="U31" s="467"/>
      <c r="W31" s="221"/>
      <c r="X31" s="221"/>
    </row>
    <row r="32" spans="1:24" s="10" customFormat="1" ht="20.25" customHeight="1" x14ac:dyDescent="0.2">
      <c r="A32" s="465"/>
      <c r="B32" s="466"/>
      <c r="C32" s="466"/>
      <c r="D32" s="466"/>
      <c r="E32" s="466"/>
      <c r="F32" s="466"/>
      <c r="G32" s="466"/>
      <c r="H32" s="466"/>
      <c r="I32" s="466"/>
      <c r="J32" s="466"/>
      <c r="K32" s="466"/>
      <c r="L32" s="466"/>
      <c r="M32" s="466"/>
      <c r="N32" s="466"/>
      <c r="O32" s="466"/>
      <c r="P32" s="466"/>
      <c r="Q32" s="466"/>
      <c r="R32" s="466"/>
      <c r="S32" s="466"/>
      <c r="T32" s="466"/>
      <c r="U32" s="467"/>
      <c r="W32" s="221"/>
      <c r="X32" s="221"/>
    </row>
    <row r="33" spans="1:24" s="10" customFormat="1" ht="20.25" customHeight="1" x14ac:dyDescent="0.2">
      <c r="A33" s="465"/>
      <c r="B33" s="466"/>
      <c r="C33" s="466"/>
      <c r="D33" s="466"/>
      <c r="E33" s="466"/>
      <c r="F33" s="466"/>
      <c r="G33" s="466"/>
      <c r="H33" s="466"/>
      <c r="I33" s="466"/>
      <c r="J33" s="466"/>
      <c r="K33" s="466"/>
      <c r="L33" s="466"/>
      <c r="M33" s="466"/>
      <c r="N33" s="466"/>
      <c r="O33" s="466"/>
      <c r="P33" s="466"/>
      <c r="Q33" s="466"/>
      <c r="R33" s="466"/>
      <c r="S33" s="466"/>
      <c r="T33" s="466"/>
      <c r="U33" s="467"/>
      <c r="W33" s="221"/>
      <c r="X33" s="221"/>
    </row>
    <row r="34" spans="1:24" s="10" customFormat="1" ht="20.25" customHeight="1" x14ac:dyDescent="0.2">
      <c r="A34" s="465"/>
      <c r="B34" s="466"/>
      <c r="C34" s="466"/>
      <c r="D34" s="466"/>
      <c r="E34" s="466"/>
      <c r="F34" s="466"/>
      <c r="G34" s="466"/>
      <c r="H34" s="466"/>
      <c r="I34" s="466"/>
      <c r="J34" s="466"/>
      <c r="K34" s="466"/>
      <c r="L34" s="466"/>
      <c r="M34" s="466"/>
      <c r="N34" s="466"/>
      <c r="O34" s="466"/>
      <c r="P34" s="466"/>
      <c r="Q34" s="466"/>
      <c r="R34" s="466"/>
      <c r="S34" s="466"/>
      <c r="T34" s="466"/>
      <c r="U34" s="467"/>
      <c r="W34" s="221"/>
      <c r="X34" s="221"/>
    </row>
    <row r="35" spans="1:24" s="10" customFormat="1" ht="20.25" customHeight="1" x14ac:dyDescent="0.2">
      <c r="A35" s="465"/>
      <c r="B35" s="466"/>
      <c r="C35" s="466"/>
      <c r="D35" s="466"/>
      <c r="E35" s="466"/>
      <c r="F35" s="466"/>
      <c r="G35" s="466"/>
      <c r="H35" s="466"/>
      <c r="I35" s="466"/>
      <c r="J35" s="466"/>
      <c r="K35" s="466"/>
      <c r="L35" s="466"/>
      <c r="M35" s="466"/>
      <c r="N35" s="466"/>
      <c r="O35" s="466"/>
      <c r="P35" s="466"/>
      <c r="Q35" s="466"/>
      <c r="R35" s="466"/>
      <c r="S35" s="466"/>
      <c r="T35" s="466"/>
      <c r="U35" s="467"/>
      <c r="W35" s="221"/>
      <c r="X35" s="221"/>
    </row>
    <row r="36" spans="1:24" s="10" customFormat="1" ht="20.25" customHeight="1" x14ac:dyDescent="0.2">
      <c r="A36" s="465"/>
      <c r="B36" s="466"/>
      <c r="C36" s="466"/>
      <c r="D36" s="466"/>
      <c r="E36" s="466"/>
      <c r="F36" s="466"/>
      <c r="G36" s="466"/>
      <c r="H36" s="466"/>
      <c r="I36" s="466"/>
      <c r="J36" s="466"/>
      <c r="K36" s="466"/>
      <c r="L36" s="466"/>
      <c r="M36" s="466"/>
      <c r="N36" s="466"/>
      <c r="O36" s="466"/>
      <c r="P36" s="466"/>
      <c r="Q36" s="466"/>
      <c r="R36" s="466"/>
      <c r="S36" s="466"/>
      <c r="T36" s="466"/>
      <c r="U36" s="467"/>
      <c r="W36" s="221"/>
      <c r="X36" s="221"/>
    </row>
    <row r="37" spans="1:24" s="10" customFormat="1" ht="20.25" customHeight="1" x14ac:dyDescent="0.2">
      <c r="A37" s="465"/>
      <c r="B37" s="466"/>
      <c r="C37" s="466"/>
      <c r="D37" s="466"/>
      <c r="E37" s="466"/>
      <c r="F37" s="466"/>
      <c r="G37" s="466"/>
      <c r="H37" s="466"/>
      <c r="I37" s="466"/>
      <c r="J37" s="466"/>
      <c r="K37" s="466"/>
      <c r="L37" s="466"/>
      <c r="M37" s="466"/>
      <c r="N37" s="466"/>
      <c r="O37" s="466"/>
      <c r="P37" s="466"/>
      <c r="Q37" s="466"/>
      <c r="R37" s="466"/>
      <c r="S37" s="466"/>
      <c r="T37" s="466"/>
      <c r="U37" s="467"/>
      <c r="W37" s="221"/>
      <c r="X37" s="221"/>
    </row>
    <row r="38" spans="1:24" s="10" customFormat="1" ht="20.25" customHeight="1" x14ac:dyDescent="0.2">
      <c r="A38" s="465"/>
      <c r="B38" s="466"/>
      <c r="C38" s="466"/>
      <c r="D38" s="466"/>
      <c r="E38" s="466"/>
      <c r="F38" s="466"/>
      <c r="G38" s="466"/>
      <c r="H38" s="466"/>
      <c r="I38" s="466"/>
      <c r="J38" s="466"/>
      <c r="K38" s="466"/>
      <c r="L38" s="466"/>
      <c r="M38" s="466"/>
      <c r="N38" s="466"/>
      <c r="O38" s="466"/>
      <c r="P38" s="466"/>
      <c r="Q38" s="466"/>
      <c r="R38" s="466"/>
      <c r="S38" s="466"/>
      <c r="T38" s="466"/>
      <c r="U38" s="467"/>
      <c r="W38" s="221"/>
      <c r="X38" s="221"/>
    </row>
    <row r="39" spans="1:24" s="10" customFormat="1" ht="20.25" customHeight="1" x14ac:dyDescent="0.2">
      <c r="A39" s="465"/>
      <c r="B39" s="466"/>
      <c r="C39" s="466"/>
      <c r="D39" s="466"/>
      <c r="E39" s="466"/>
      <c r="F39" s="466"/>
      <c r="G39" s="466"/>
      <c r="H39" s="466"/>
      <c r="I39" s="466"/>
      <c r="J39" s="466"/>
      <c r="K39" s="466"/>
      <c r="L39" s="466"/>
      <c r="M39" s="466"/>
      <c r="N39" s="466"/>
      <c r="O39" s="466"/>
      <c r="P39" s="466"/>
      <c r="Q39" s="466"/>
      <c r="R39" s="466"/>
      <c r="S39" s="466"/>
      <c r="T39" s="466"/>
      <c r="U39" s="467"/>
      <c r="W39" s="221"/>
      <c r="X39" s="221"/>
    </row>
    <row r="40" spans="1:24" s="10" customFormat="1" ht="20.25" customHeight="1" x14ac:dyDescent="0.2">
      <c r="A40" s="465"/>
      <c r="B40" s="466"/>
      <c r="C40" s="466"/>
      <c r="D40" s="466"/>
      <c r="E40" s="466"/>
      <c r="F40" s="466"/>
      <c r="G40" s="466"/>
      <c r="H40" s="466"/>
      <c r="I40" s="466"/>
      <c r="J40" s="466"/>
      <c r="K40" s="466"/>
      <c r="L40" s="466"/>
      <c r="M40" s="466"/>
      <c r="N40" s="466"/>
      <c r="O40" s="466"/>
      <c r="P40" s="466"/>
      <c r="Q40" s="466"/>
      <c r="R40" s="466"/>
      <c r="S40" s="466"/>
      <c r="T40" s="466"/>
      <c r="U40" s="467"/>
      <c r="W40" s="221"/>
      <c r="X40" s="221"/>
    </row>
    <row r="41" spans="1:24" s="10" customFormat="1" ht="20.25" customHeight="1" x14ac:dyDescent="0.2">
      <c r="A41" s="465"/>
      <c r="B41" s="466"/>
      <c r="C41" s="466"/>
      <c r="D41" s="466"/>
      <c r="E41" s="466"/>
      <c r="F41" s="466"/>
      <c r="G41" s="466"/>
      <c r="H41" s="466"/>
      <c r="I41" s="466"/>
      <c r="J41" s="466"/>
      <c r="K41" s="466"/>
      <c r="L41" s="466"/>
      <c r="M41" s="466"/>
      <c r="N41" s="466"/>
      <c r="O41" s="466"/>
      <c r="P41" s="466"/>
      <c r="Q41" s="466"/>
      <c r="R41" s="466"/>
      <c r="S41" s="466"/>
      <c r="T41" s="466"/>
      <c r="U41" s="467"/>
      <c r="W41" s="221"/>
      <c r="X41" s="221"/>
    </row>
    <row r="42" spans="1:24" s="10" customFormat="1" ht="20.25" customHeight="1" x14ac:dyDescent="0.2">
      <c r="A42" s="465"/>
      <c r="B42" s="466"/>
      <c r="C42" s="466"/>
      <c r="D42" s="466"/>
      <c r="E42" s="466"/>
      <c r="F42" s="466"/>
      <c r="G42" s="466"/>
      <c r="H42" s="466"/>
      <c r="I42" s="466"/>
      <c r="J42" s="466"/>
      <c r="K42" s="466"/>
      <c r="L42" s="466"/>
      <c r="M42" s="466"/>
      <c r="N42" s="466"/>
      <c r="O42" s="466"/>
      <c r="P42" s="466"/>
      <c r="Q42" s="466"/>
      <c r="R42" s="466"/>
      <c r="S42" s="466"/>
      <c r="T42" s="466"/>
      <c r="U42" s="467"/>
      <c r="W42" s="221"/>
      <c r="X42" s="221"/>
    </row>
    <row r="43" spans="1:24" s="10" customFormat="1" ht="20.25" customHeight="1" x14ac:dyDescent="0.2">
      <c r="A43" s="465"/>
      <c r="B43" s="466"/>
      <c r="C43" s="466"/>
      <c r="D43" s="466"/>
      <c r="E43" s="466"/>
      <c r="F43" s="466"/>
      <c r="G43" s="466"/>
      <c r="H43" s="466"/>
      <c r="I43" s="466"/>
      <c r="J43" s="466"/>
      <c r="K43" s="466"/>
      <c r="L43" s="466"/>
      <c r="M43" s="466"/>
      <c r="N43" s="466"/>
      <c r="O43" s="466"/>
      <c r="P43" s="466"/>
      <c r="Q43" s="466"/>
      <c r="R43" s="466"/>
      <c r="S43" s="466"/>
      <c r="T43" s="466"/>
      <c r="U43" s="467"/>
      <c r="W43" s="221"/>
      <c r="X43" s="221"/>
    </row>
    <row r="44" spans="1:24" s="10" customFormat="1" ht="20.25" customHeight="1" x14ac:dyDescent="0.2">
      <c r="A44" s="465"/>
      <c r="B44" s="466"/>
      <c r="C44" s="466"/>
      <c r="D44" s="466"/>
      <c r="E44" s="466"/>
      <c r="F44" s="466"/>
      <c r="G44" s="466"/>
      <c r="H44" s="466"/>
      <c r="I44" s="466"/>
      <c r="J44" s="466"/>
      <c r="K44" s="466"/>
      <c r="L44" s="466"/>
      <c r="M44" s="466"/>
      <c r="N44" s="466"/>
      <c r="O44" s="466"/>
      <c r="P44" s="466"/>
      <c r="Q44" s="466"/>
      <c r="R44" s="466"/>
      <c r="S44" s="466"/>
      <c r="T44" s="466"/>
      <c r="U44" s="467"/>
      <c r="W44" s="221"/>
      <c r="X44" s="221"/>
    </row>
    <row r="45" spans="1:24" s="10" customFormat="1" ht="20.25" customHeight="1" x14ac:dyDescent="0.2">
      <c r="A45" s="465"/>
      <c r="B45" s="466"/>
      <c r="C45" s="466"/>
      <c r="D45" s="466"/>
      <c r="E45" s="466"/>
      <c r="F45" s="466"/>
      <c r="G45" s="466"/>
      <c r="H45" s="466"/>
      <c r="I45" s="466"/>
      <c r="J45" s="466"/>
      <c r="K45" s="466"/>
      <c r="L45" s="466"/>
      <c r="M45" s="466"/>
      <c r="N45" s="466"/>
      <c r="O45" s="466"/>
      <c r="P45" s="466"/>
      <c r="Q45" s="466"/>
      <c r="R45" s="466"/>
      <c r="S45" s="466"/>
      <c r="T45" s="466"/>
      <c r="U45" s="467"/>
      <c r="W45" s="221"/>
      <c r="X45" s="221"/>
    </row>
    <row r="46" spans="1:24" s="10" customFormat="1" ht="20.25" customHeight="1" x14ac:dyDescent="0.2">
      <c r="A46" s="465"/>
      <c r="B46" s="466"/>
      <c r="C46" s="466"/>
      <c r="D46" s="466"/>
      <c r="E46" s="466"/>
      <c r="F46" s="466"/>
      <c r="G46" s="466"/>
      <c r="H46" s="466"/>
      <c r="I46" s="466"/>
      <c r="J46" s="466"/>
      <c r="K46" s="466"/>
      <c r="L46" s="466"/>
      <c r="M46" s="466"/>
      <c r="N46" s="466"/>
      <c r="O46" s="466"/>
      <c r="P46" s="466"/>
      <c r="Q46" s="466"/>
      <c r="R46" s="466"/>
      <c r="S46" s="466"/>
      <c r="T46" s="466"/>
      <c r="U46" s="467"/>
      <c r="W46" s="221"/>
      <c r="X46" s="221"/>
    </row>
    <row r="47" spans="1:24" s="10" customFormat="1" ht="20.25" customHeight="1" x14ac:dyDescent="0.2">
      <c r="A47" s="465"/>
      <c r="B47" s="466"/>
      <c r="C47" s="466"/>
      <c r="D47" s="466"/>
      <c r="E47" s="466"/>
      <c r="F47" s="466"/>
      <c r="G47" s="466"/>
      <c r="H47" s="466"/>
      <c r="I47" s="466"/>
      <c r="J47" s="466"/>
      <c r="K47" s="466"/>
      <c r="L47" s="466"/>
      <c r="M47" s="466"/>
      <c r="N47" s="466"/>
      <c r="O47" s="466"/>
      <c r="P47" s="466"/>
      <c r="Q47" s="466"/>
      <c r="R47" s="466"/>
      <c r="S47" s="466"/>
      <c r="T47" s="466"/>
      <c r="U47" s="467"/>
      <c r="W47" s="221"/>
      <c r="X47" s="221"/>
    </row>
    <row r="48" spans="1:24" s="10" customFormat="1" ht="20.25" customHeight="1" x14ac:dyDescent="0.2">
      <c r="A48" s="465"/>
      <c r="B48" s="466"/>
      <c r="C48" s="466"/>
      <c r="D48" s="466"/>
      <c r="E48" s="466"/>
      <c r="F48" s="466"/>
      <c r="G48" s="466"/>
      <c r="H48" s="466"/>
      <c r="I48" s="466"/>
      <c r="J48" s="466"/>
      <c r="K48" s="466"/>
      <c r="L48" s="466"/>
      <c r="M48" s="466"/>
      <c r="N48" s="466"/>
      <c r="O48" s="466"/>
      <c r="P48" s="466"/>
      <c r="Q48" s="466"/>
      <c r="R48" s="466"/>
      <c r="S48" s="466"/>
      <c r="T48" s="466"/>
      <c r="U48" s="467"/>
      <c r="W48" s="245"/>
      <c r="X48"/>
    </row>
    <row r="49" spans="1:24" s="10" customFormat="1" ht="20.25" customHeight="1" x14ac:dyDescent="0.2">
      <c r="A49" s="465"/>
      <c r="B49" s="466"/>
      <c r="C49" s="466"/>
      <c r="D49" s="466"/>
      <c r="E49" s="466"/>
      <c r="F49" s="466"/>
      <c r="G49" s="466"/>
      <c r="H49" s="466"/>
      <c r="I49" s="466"/>
      <c r="J49" s="466"/>
      <c r="K49" s="466"/>
      <c r="L49" s="466"/>
      <c r="M49" s="466"/>
      <c r="N49" s="466"/>
      <c r="O49" s="466"/>
      <c r="P49" s="466"/>
      <c r="Q49" s="466"/>
      <c r="R49" s="466"/>
      <c r="S49" s="466"/>
      <c r="T49" s="466"/>
      <c r="U49" s="467"/>
      <c r="W49" s="73"/>
      <c r="X49"/>
    </row>
    <row r="50" spans="1:24" s="10" customFormat="1" ht="13.5" thickBot="1" x14ac:dyDescent="0.25">
      <c r="A50" s="56"/>
      <c r="B50" s="57"/>
      <c r="C50" s="58"/>
      <c r="D50" s="58"/>
      <c r="E50" s="58"/>
      <c r="F50" s="11"/>
      <c r="G50" s="11"/>
      <c r="H50" s="11"/>
      <c r="I50" s="11"/>
      <c r="J50" s="11"/>
      <c r="K50" s="11"/>
      <c r="L50" s="11"/>
      <c r="M50" s="11"/>
      <c r="N50" s="11"/>
      <c r="O50" s="11"/>
      <c r="P50" s="58"/>
      <c r="Q50" s="11"/>
      <c r="R50" s="11"/>
      <c r="S50" s="11"/>
      <c r="T50" s="11"/>
      <c r="U50" s="59"/>
      <c r="X50"/>
    </row>
    <row r="51" spans="1:24" s="10" customFormat="1" x14ac:dyDescent="0.2">
      <c r="A51" s="54"/>
      <c r="B51" s="54"/>
      <c r="C51" s="54"/>
      <c r="D51" s="54"/>
      <c r="E51" s="54"/>
      <c r="F51" s="55"/>
      <c r="G51" s="55"/>
      <c r="H51" s="55"/>
      <c r="I51" s="55"/>
      <c r="J51" s="55"/>
      <c r="K51" s="55"/>
      <c r="L51" s="55"/>
      <c r="M51" s="55"/>
      <c r="N51" s="55"/>
      <c r="O51" s="55"/>
      <c r="P51" s="54"/>
      <c r="Q51" s="55"/>
      <c r="R51"/>
      <c r="S51"/>
      <c r="T51"/>
      <c r="U51"/>
      <c r="X51"/>
    </row>
    <row r="52" spans="1:24" s="10" customFormat="1" x14ac:dyDescent="0.2">
      <c r="R52" s="253"/>
      <c r="S52" s="253"/>
      <c r="T52" s="253"/>
      <c r="U52"/>
      <c r="W52" s="73"/>
      <c r="X52"/>
    </row>
    <row r="53" spans="1:24" s="10" customFormat="1" x14ac:dyDescent="0.2">
      <c r="R53"/>
      <c r="S53"/>
      <c r="T53"/>
      <c r="U53"/>
      <c r="X53"/>
    </row>
    <row r="55" spans="1:24" x14ac:dyDescent="0.2">
      <c r="S55" s="60"/>
    </row>
  </sheetData>
  <mergeCells count="18">
    <mergeCell ref="A13:U49"/>
    <mergeCell ref="A10:U10"/>
    <mergeCell ref="A7:A9"/>
    <mergeCell ref="B8:B9"/>
    <mergeCell ref="D8:D9"/>
    <mergeCell ref="N8:N9"/>
    <mergeCell ref="P8:P9"/>
    <mergeCell ref="B7:P7"/>
    <mergeCell ref="A1:T1"/>
    <mergeCell ref="A2:Q2"/>
    <mergeCell ref="A3:T3"/>
    <mergeCell ref="A4:T4"/>
    <mergeCell ref="A5:T5"/>
    <mergeCell ref="A6:P6"/>
    <mergeCell ref="R6:U6"/>
    <mergeCell ref="F8:H8"/>
    <mergeCell ref="J8:L8"/>
    <mergeCell ref="R8:U8"/>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F52"/>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7" ht="18.75" customHeight="1" x14ac:dyDescent="0.2">
      <c r="A1" s="456" t="s">
        <v>0</v>
      </c>
      <c r="B1" s="456"/>
      <c r="C1" s="456"/>
      <c r="D1" s="456"/>
      <c r="E1" s="456"/>
      <c r="F1" s="456"/>
      <c r="G1" s="456"/>
      <c r="H1" s="456"/>
      <c r="I1" s="456"/>
      <c r="J1" s="456"/>
      <c r="K1" s="456"/>
      <c r="L1" s="456"/>
      <c r="M1" s="456"/>
      <c r="N1" s="456"/>
      <c r="O1" s="456"/>
      <c r="P1" s="456"/>
      <c r="Q1" s="456"/>
      <c r="R1" s="456"/>
      <c r="S1" s="456"/>
      <c r="T1" s="456"/>
      <c r="U1" s="77"/>
    </row>
    <row r="2" spans="1:27" ht="12" customHeight="1" x14ac:dyDescent="0.2">
      <c r="A2" s="457" t="s">
        <v>73</v>
      </c>
      <c r="B2" s="458"/>
      <c r="C2" s="458"/>
      <c r="D2" s="458"/>
      <c r="E2" s="458"/>
      <c r="F2" s="458"/>
      <c r="G2" s="458"/>
      <c r="H2" s="458"/>
      <c r="I2" s="458"/>
      <c r="J2" s="458"/>
      <c r="K2" s="458"/>
      <c r="L2" s="458"/>
      <c r="M2" s="458"/>
      <c r="N2" s="458"/>
      <c r="O2" s="458"/>
      <c r="P2" s="458"/>
      <c r="Q2" s="458"/>
      <c r="R2" s="77"/>
      <c r="S2" s="77"/>
      <c r="T2" s="77"/>
      <c r="U2" s="77"/>
    </row>
    <row r="3" spans="1:27" ht="14.25" customHeight="1" x14ac:dyDescent="0.2">
      <c r="A3" s="459" t="s">
        <v>192</v>
      </c>
      <c r="B3" s="458"/>
      <c r="C3" s="458"/>
      <c r="D3" s="458"/>
      <c r="E3" s="458"/>
      <c r="F3" s="458"/>
      <c r="G3" s="458"/>
      <c r="H3" s="458"/>
      <c r="I3" s="458"/>
      <c r="J3" s="458"/>
      <c r="K3" s="458"/>
      <c r="L3" s="458"/>
      <c r="M3" s="458"/>
      <c r="N3" s="458"/>
      <c r="O3" s="458"/>
      <c r="P3" s="458"/>
      <c r="Q3" s="458"/>
      <c r="R3" s="458"/>
      <c r="S3" s="458"/>
      <c r="T3" s="458"/>
      <c r="U3" s="78"/>
    </row>
    <row r="4" spans="1:27" ht="13.5" customHeight="1" x14ac:dyDescent="0.2">
      <c r="A4" s="460" t="s">
        <v>1</v>
      </c>
      <c r="B4" s="461"/>
      <c r="C4" s="461"/>
      <c r="D4" s="461"/>
      <c r="E4" s="461"/>
      <c r="F4" s="461"/>
      <c r="G4" s="461"/>
      <c r="H4" s="461"/>
      <c r="I4" s="461"/>
      <c r="J4" s="461"/>
      <c r="K4" s="461"/>
      <c r="L4" s="461"/>
      <c r="M4" s="461"/>
      <c r="N4" s="461"/>
      <c r="O4" s="461"/>
      <c r="P4" s="461"/>
      <c r="Q4" s="461"/>
      <c r="R4" s="461"/>
      <c r="S4" s="461"/>
      <c r="T4" s="461"/>
      <c r="U4" s="79"/>
    </row>
    <row r="5" spans="1:27" ht="14.25" customHeight="1" x14ac:dyDescent="0.2">
      <c r="A5" s="482" t="s">
        <v>194</v>
      </c>
      <c r="B5" s="461"/>
      <c r="C5" s="461"/>
      <c r="D5" s="461"/>
      <c r="E5" s="461"/>
      <c r="F5" s="461"/>
      <c r="G5" s="461"/>
      <c r="H5" s="461"/>
      <c r="I5" s="461"/>
      <c r="J5" s="461"/>
      <c r="K5" s="461"/>
      <c r="L5" s="461"/>
      <c r="M5" s="461"/>
      <c r="N5" s="461"/>
      <c r="O5" s="461"/>
      <c r="P5" s="461"/>
      <c r="Q5" s="461"/>
      <c r="R5" s="461"/>
      <c r="S5" s="461"/>
      <c r="T5" s="461"/>
      <c r="U5" s="79"/>
    </row>
    <row r="6" spans="1:27" ht="18" x14ac:dyDescent="0.2">
      <c r="A6" s="481" t="s">
        <v>181</v>
      </c>
      <c r="B6" s="481"/>
      <c r="C6" s="481"/>
      <c r="D6" s="481"/>
      <c r="E6" s="481"/>
      <c r="F6" s="481"/>
      <c r="G6" s="481"/>
      <c r="H6" s="481"/>
      <c r="I6" s="481"/>
      <c r="J6" s="481"/>
      <c r="K6" s="481"/>
      <c r="L6" s="481"/>
      <c r="M6" s="481"/>
      <c r="N6" s="481"/>
      <c r="O6" s="481"/>
      <c r="P6" s="481"/>
      <c r="Q6" s="24"/>
      <c r="R6" s="451" t="s">
        <v>208</v>
      </c>
      <c r="S6" s="449"/>
      <c r="T6" s="449"/>
      <c r="U6" s="450"/>
    </row>
    <row r="7" spans="1:27" ht="30" customHeight="1" x14ac:dyDescent="0.2">
      <c r="A7" s="471" t="s">
        <v>2</v>
      </c>
      <c r="B7" s="475" t="s">
        <v>3</v>
      </c>
      <c r="C7" s="476"/>
      <c r="D7" s="476"/>
      <c r="E7" s="476"/>
      <c r="F7" s="476"/>
      <c r="G7" s="476"/>
      <c r="H7" s="476"/>
      <c r="I7" s="476"/>
      <c r="J7" s="476"/>
      <c r="K7" s="476"/>
      <c r="L7" s="476"/>
      <c r="M7" s="476"/>
      <c r="N7" s="476"/>
      <c r="O7" s="476"/>
      <c r="P7" s="477"/>
      <c r="Q7" s="29"/>
      <c r="R7" s="38"/>
      <c r="S7" s="38"/>
      <c r="T7" s="38"/>
      <c r="U7" s="39"/>
    </row>
    <row r="8" spans="1:27" ht="25.5" customHeight="1" x14ac:dyDescent="0.2">
      <c r="A8" s="472"/>
      <c r="B8" s="473" t="s">
        <v>74</v>
      </c>
      <c r="C8" s="25"/>
      <c r="D8" s="474" t="s">
        <v>4</v>
      </c>
      <c r="E8" s="27"/>
      <c r="F8" s="452" t="s">
        <v>5</v>
      </c>
      <c r="G8" s="453"/>
      <c r="H8" s="454"/>
      <c r="I8" s="25"/>
      <c r="J8" s="455" t="s">
        <v>75</v>
      </c>
      <c r="K8" s="455"/>
      <c r="L8" s="455"/>
      <c r="M8" s="27"/>
      <c r="N8" s="455" t="s">
        <v>6</v>
      </c>
      <c r="O8" s="27"/>
      <c r="P8" s="455" t="s">
        <v>7</v>
      </c>
      <c r="Q8" s="27"/>
      <c r="R8" s="455" t="s">
        <v>8</v>
      </c>
      <c r="S8" s="455"/>
      <c r="T8" s="455"/>
      <c r="U8" s="455"/>
    </row>
    <row r="9" spans="1:27" ht="27.75" customHeight="1" x14ac:dyDescent="0.2">
      <c r="A9" s="472"/>
      <c r="B9" s="473"/>
      <c r="C9" s="26"/>
      <c r="D9" s="474"/>
      <c r="E9" s="28"/>
      <c r="F9" s="40" t="s">
        <v>48</v>
      </c>
      <c r="G9" s="40" t="s">
        <v>53</v>
      </c>
      <c r="H9" s="40" t="s">
        <v>49</v>
      </c>
      <c r="I9" s="26"/>
      <c r="J9" s="40" t="s">
        <v>48</v>
      </c>
      <c r="K9" s="40" t="s">
        <v>53</v>
      </c>
      <c r="L9" s="40" t="s">
        <v>49</v>
      </c>
      <c r="M9" s="28"/>
      <c r="N9" s="471"/>
      <c r="O9" s="28"/>
      <c r="P9" s="471"/>
      <c r="Q9" s="28"/>
      <c r="R9" s="40" t="s">
        <v>48</v>
      </c>
      <c r="S9" s="40" t="s">
        <v>53</v>
      </c>
      <c r="T9" s="40" t="s">
        <v>49</v>
      </c>
      <c r="U9" s="186" t="s">
        <v>178</v>
      </c>
    </row>
    <row r="10" spans="1:27" s="10" customFormat="1" ht="6" customHeight="1" thickBot="1" x14ac:dyDescent="0.45">
      <c r="A10" s="468"/>
      <c r="B10" s="469"/>
      <c r="C10" s="469"/>
      <c r="D10" s="469"/>
      <c r="E10" s="469"/>
      <c r="F10" s="469"/>
      <c r="G10" s="469"/>
      <c r="H10" s="469"/>
      <c r="I10" s="469"/>
      <c r="J10" s="469"/>
      <c r="K10" s="469"/>
      <c r="L10" s="469"/>
      <c r="M10" s="469"/>
      <c r="N10" s="469"/>
      <c r="O10" s="469"/>
      <c r="P10" s="469"/>
      <c r="Q10" s="469"/>
      <c r="R10" s="469"/>
      <c r="S10" s="469"/>
      <c r="T10" s="469"/>
      <c r="U10" s="470"/>
      <c r="X10"/>
    </row>
    <row r="11" spans="1:27" s="10" customFormat="1" ht="13.5" customHeight="1" x14ac:dyDescent="0.25">
      <c r="A11" s="270" t="str">
        <f>'FRACCIÓN I 2018'!A11</f>
        <v/>
      </c>
      <c r="B11" s="257"/>
      <c r="C11" s="257"/>
      <c r="D11" s="258"/>
      <c r="E11" s="257"/>
      <c r="F11" s="259"/>
      <c r="G11" s="259"/>
      <c r="H11" s="259"/>
      <c r="I11" s="219"/>
      <c r="J11" s="259"/>
      <c r="K11" s="259"/>
      <c r="L11" s="259"/>
      <c r="M11" s="219"/>
      <c r="N11" s="260"/>
      <c r="O11" s="219"/>
      <c r="P11" s="261"/>
      <c r="Q11" s="219"/>
      <c r="R11" s="219"/>
      <c r="S11" s="219"/>
      <c r="T11" s="219"/>
      <c r="U11" s="262"/>
      <c r="W11" s="221"/>
      <c r="X11" s="221"/>
    </row>
    <row r="12" spans="1:27" s="10" customFormat="1" x14ac:dyDescent="0.2">
      <c r="A12" s="36"/>
      <c r="B12" s="263"/>
      <c r="C12" s="264"/>
      <c r="D12" s="265"/>
      <c r="E12" s="264"/>
      <c r="F12" s="266"/>
      <c r="G12" s="266"/>
      <c r="H12" s="266"/>
      <c r="I12" s="220"/>
      <c r="J12" s="266"/>
      <c r="K12" s="266"/>
      <c r="L12" s="266"/>
      <c r="M12" s="220"/>
      <c r="N12" s="220"/>
      <c r="O12" s="220"/>
      <c r="P12" s="267"/>
      <c r="Q12" s="220"/>
      <c r="R12" s="268"/>
      <c r="S12" s="268"/>
      <c r="T12" s="268"/>
      <c r="U12" s="269"/>
      <c r="W12" s="221"/>
      <c r="X12" s="221"/>
    </row>
    <row r="13" spans="1:27" s="10" customFormat="1" ht="20.25" customHeight="1" x14ac:dyDescent="0.2">
      <c r="A13" s="478" t="s">
        <v>171</v>
      </c>
      <c r="B13" s="479"/>
      <c r="C13" s="479"/>
      <c r="D13" s="479"/>
      <c r="E13" s="479"/>
      <c r="F13" s="479"/>
      <c r="G13" s="479"/>
      <c r="H13" s="479"/>
      <c r="I13" s="479"/>
      <c r="J13" s="479"/>
      <c r="K13" s="479"/>
      <c r="L13" s="479"/>
      <c r="M13" s="479"/>
      <c r="N13" s="479"/>
      <c r="O13" s="479"/>
      <c r="P13" s="479"/>
      <c r="Q13" s="479"/>
      <c r="R13" s="479"/>
      <c r="S13" s="479"/>
      <c r="T13" s="479"/>
      <c r="U13" s="480"/>
      <c r="W13"/>
      <c r="X13"/>
      <c r="Y13"/>
      <c r="Z13"/>
      <c r="AA13"/>
    </row>
    <row r="14" spans="1:27" s="10" customFormat="1" ht="20.25" customHeight="1" x14ac:dyDescent="0.2">
      <c r="A14" s="478"/>
      <c r="B14" s="479"/>
      <c r="C14" s="479"/>
      <c r="D14" s="479"/>
      <c r="E14" s="479"/>
      <c r="F14" s="479"/>
      <c r="G14" s="479"/>
      <c r="H14" s="479"/>
      <c r="I14" s="479"/>
      <c r="J14" s="479"/>
      <c r="K14" s="479"/>
      <c r="L14" s="479"/>
      <c r="M14" s="479"/>
      <c r="N14" s="479"/>
      <c r="O14" s="479"/>
      <c r="P14" s="479"/>
      <c r="Q14" s="479"/>
      <c r="R14" s="479"/>
      <c r="S14" s="479"/>
      <c r="T14" s="479"/>
      <c r="U14" s="480"/>
      <c r="W14"/>
      <c r="X14"/>
      <c r="Y14"/>
      <c r="Z14"/>
      <c r="AA14"/>
    </row>
    <row r="15" spans="1:27" s="10" customFormat="1" ht="20.25" customHeight="1" x14ac:dyDescent="0.2">
      <c r="A15" s="478"/>
      <c r="B15" s="479"/>
      <c r="C15" s="479"/>
      <c r="D15" s="479"/>
      <c r="E15" s="479"/>
      <c r="F15" s="479"/>
      <c r="G15" s="479"/>
      <c r="H15" s="479"/>
      <c r="I15" s="479"/>
      <c r="J15" s="479"/>
      <c r="K15" s="479"/>
      <c r="L15" s="479"/>
      <c r="M15" s="479"/>
      <c r="N15" s="479"/>
      <c r="O15" s="479"/>
      <c r="P15" s="479"/>
      <c r="Q15" s="479"/>
      <c r="R15" s="479"/>
      <c r="S15" s="479"/>
      <c r="T15" s="479"/>
      <c r="U15" s="480"/>
      <c r="W15"/>
      <c r="X15"/>
      <c r="Y15"/>
      <c r="Z15"/>
      <c r="AA15"/>
    </row>
    <row r="16" spans="1:27" s="10" customFormat="1" ht="20.25" customHeight="1" x14ac:dyDescent="0.2">
      <c r="A16" s="478"/>
      <c r="B16" s="479"/>
      <c r="C16" s="479"/>
      <c r="D16" s="479"/>
      <c r="E16" s="479"/>
      <c r="F16" s="479"/>
      <c r="G16" s="479"/>
      <c r="H16" s="479"/>
      <c r="I16" s="479"/>
      <c r="J16" s="479"/>
      <c r="K16" s="479"/>
      <c r="L16" s="479"/>
      <c r="M16" s="479"/>
      <c r="N16" s="479"/>
      <c r="O16" s="479"/>
      <c r="P16" s="479"/>
      <c r="Q16" s="479"/>
      <c r="R16" s="479"/>
      <c r="S16" s="479"/>
      <c r="T16" s="479"/>
      <c r="U16" s="480"/>
      <c r="W16"/>
      <c r="X16"/>
      <c r="Y16"/>
      <c r="Z16"/>
      <c r="AA16"/>
    </row>
    <row r="17" spans="1:27" s="10" customFormat="1" ht="20.25" customHeight="1" x14ac:dyDescent="0.2">
      <c r="A17" s="478"/>
      <c r="B17" s="479"/>
      <c r="C17" s="479"/>
      <c r="D17" s="479"/>
      <c r="E17" s="479"/>
      <c r="F17" s="479"/>
      <c r="G17" s="479"/>
      <c r="H17" s="479"/>
      <c r="I17" s="479"/>
      <c r="J17" s="479"/>
      <c r="K17" s="479"/>
      <c r="L17" s="479"/>
      <c r="M17" s="479"/>
      <c r="N17" s="479"/>
      <c r="O17" s="479"/>
      <c r="P17" s="479"/>
      <c r="Q17" s="479"/>
      <c r="R17" s="479"/>
      <c r="S17" s="479"/>
      <c r="T17" s="479"/>
      <c r="U17" s="480"/>
      <c r="W17"/>
      <c r="X17"/>
      <c r="Y17"/>
      <c r="Z17"/>
      <c r="AA17"/>
    </row>
    <row r="18" spans="1:27" s="10" customFormat="1" ht="20.25" customHeight="1" x14ac:dyDescent="0.2">
      <c r="A18" s="478"/>
      <c r="B18" s="479"/>
      <c r="C18" s="479"/>
      <c r="D18" s="479"/>
      <c r="E18" s="479"/>
      <c r="F18" s="479"/>
      <c r="G18" s="479"/>
      <c r="H18" s="479"/>
      <c r="I18" s="479"/>
      <c r="J18" s="479"/>
      <c r="K18" s="479"/>
      <c r="L18" s="479"/>
      <c r="M18" s="479"/>
      <c r="N18" s="479"/>
      <c r="O18" s="479"/>
      <c r="P18" s="479"/>
      <c r="Q18" s="479"/>
      <c r="R18" s="479"/>
      <c r="S18" s="479"/>
      <c r="T18" s="479"/>
      <c r="U18" s="480"/>
      <c r="W18"/>
      <c r="X18"/>
      <c r="Y18"/>
      <c r="Z18"/>
      <c r="AA18"/>
    </row>
    <row r="19" spans="1:27" s="10" customFormat="1" ht="20.25" customHeight="1" x14ac:dyDescent="0.2">
      <c r="A19" s="478"/>
      <c r="B19" s="479"/>
      <c r="C19" s="479"/>
      <c r="D19" s="479"/>
      <c r="E19" s="479"/>
      <c r="F19" s="479"/>
      <c r="G19" s="479"/>
      <c r="H19" s="479"/>
      <c r="I19" s="479"/>
      <c r="J19" s="479"/>
      <c r="K19" s="479"/>
      <c r="L19" s="479"/>
      <c r="M19" s="479"/>
      <c r="N19" s="479"/>
      <c r="O19" s="479"/>
      <c r="P19" s="479"/>
      <c r="Q19" s="479"/>
      <c r="R19" s="479"/>
      <c r="S19" s="479"/>
      <c r="T19" s="479"/>
      <c r="U19" s="480"/>
      <c r="W19"/>
      <c r="X19"/>
      <c r="Y19"/>
      <c r="Z19"/>
      <c r="AA19"/>
    </row>
    <row r="20" spans="1:27" s="10" customFormat="1" ht="20.25" customHeight="1" x14ac:dyDescent="0.2">
      <c r="A20" s="478"/>
      <c r="B20" s="479"/>
      <c r="C20" s="479"/>
      <c r="D20" s="479"/>
      <c r="E20" s="479"/>
      <c r="F20" s="479"/>
      <c r="G20" s="479"/>
      <c r="H20" s="479"/>
      <c r="I20" s="479"/>
      <c r="J20" s="479"/>
      <c r="K20" s="479"/>
      <c r="L20" s="479"/>
      <c r="M20" s="479"/>
      <c r="N20" s="479"/>
      <c r="O20" s="479"/>
      <c r="P20" s="479"/>
      <c r="Q20" s="479"/>
      <c r="R20" s="479"/>
      <c r="S20" s="479"/>
      <c r="T20" s="479"/>
      <c r="U20" s="480"/>
      <c r="W20"/>
      <c r="X20"/>
      <c r="Y20"/>
      <c r="Z20"/>
      <c r="AA20"/>
    </row>
    <row r="21" spans="1:27" s="10" customFormat="1" ht="20.25" customHeight="1" x14ac:dyDescent="0.2">
      <c r="A21" s="478"/>
      <c r="B21" s="479"/>
      <c r="C21" s="479"/>
      <c r="D21" s="479"/>
      <c r="E21" s="479"/>
      <c r="F21" s="479"/>
      <c r="G21" s="479"/>
      <c r="H21" s="479"/>
      <c r="I21" s="479"/>
      <c r="J21" s="479"/>
      <c r="K21" s="479"/>
      <c r="L21" s="479"/>
      <c r="M21" s="479"/>
      <c r="N21" s="479"/>
      <c r="O21" s="479"/>
      <c r="P21" s="479"/>
      <c r="Q21" s="479"/>
      <c r="R21" s="479"/>
      <c r="S21" s="479"/>
      <c r="T21" s="479"/>
      <c r="U21" s="480"/>
      <c r="W21"/>
      <c r="X21"/>
      <c r="Y21"/>
      <c r="Z21"/>
      <c r="AA21"/>
    </row>
    <row r="22" spans="1:27" s="10" customFormat="1" ht="20.25" customHeight="1" x14ac:dyDescent="0.2">
      <c r="A22" s="478"/>
      <c r="B22" s="479"/>
      <c r="C22" s="479"/>
      <c r="D22" s="479"/>
      <c r="E22" s="479"/>
      <c r="F22" s="479"/>
      <c r="G22" s="479"/>
      <c r="H22" s="479"/>
      <c r="I22" s="479"/>
      <c r="J22" s="479"/>
      <c r="K22" s="479"/>
      <c r="L22" s="479"/>
      <c r="M22" s="479"/>
      <c r="N22" s="479"/>
      <c r="O22" s="479"/>
      <c r="P22" s="479"/>
      <c r="Q22" s="479"/>
      <c r="R22" s="479"/>
      <c r="S22" s="479"/>
      <c r="T22" s="479"/>
      <c r="U22" s="480"/>
      <c r="W22"/>
      <c r="X22"/>
      <c r="Y22"/>
      <c r="Z22"/>
      <c r="AA22"/>
    </row>
    <row r="23" spans="1:27" s="10" customFormat="1" ht="20.25" customHeight="1" x14ac:dyDescent="0.2">
      <c r="A23" s="478"/>
      <c r="B23" s="479"/>
      <c r="C23" s="479"/>
      <c r="D23" s="479"/>
      <c r="E23" s="479"/>
      <c r="F23" s="479"/>
      <c r="G23" s="479"/>
      <c r="H23" s="479"/>
      <c r="I23" s="479"/>
      <c r="J23" s="479"/>
      <c r="K23" s="479"/>
      <c r="L23" s="479"/>
      <c r="M23" s="479"/>
      <c r="N23" s="479"/>
      <c r="O23" s="479"/>
      <c r="P23" s="479"/>
      <c r="Q23" s="479"/>
      <c r="R23" s="479"/>
      <c r="S23" s="479"/>
      <c r="T23" s="479"/>
      <c r="U23" s="480"/>
      <c r="W23"/>
      <c r="X23"/>
      <c r="Y23"/>
      <c r="Z23"/>
      <c r="AA23"/>
    </row>
    <row r="24" spans="1:27" s="10" customFormat="1" ht="20.25" customHeight="1" x14ac:dyDescent="0.2">
      <c r="A24" s="478"/>
      <c r="B24" s="479"/>
      <c r="C24" s="479"/>
      <c r="D24" s="479"/>
      <c r="E24" s="479"/>
      <c r="F24" s="479"/>
      <c r="G24" s="479"/>
      <c r="H24" s="479"/>
      <c r="I24" s="479"/>
      <c r="J24" s="479"/>
      <c r="K24" s="479"/>
      <c r="L24" s="479"/>
      <c r="M24" s="479"/>
      <c r="N24" s="479"/>
      <c r="O24" s="479"/>
      <c r="P24" s="479"/>
      <c r="Q24" s="479"/>
      <c r="R24" s="479"/>
      <c r="S24" s="479"/>
      <c r="T24" s="479"/>
      <c r="U24" s="480"/>
      <c r="W24"/>
      <c r="X24"/>
      <c r="Y24"/>
      <c r="Z24"/>
      <c r="AA24"/>
    </row>
    <row r="25" spans="1:27" s="10" customFormat="1" ht="20.25" customHeight="1" x14ac:dyDescent="0.2">
      <c r="A25" s="478"/>
      <c r="B25" s="479"/>
      <c r="C25" s="479"/>
      <c r="D25" s="479"/>
      <c r="E25" s="479"/>
      <c r="F25" s="479"/>
      <c r="G25" s="479"/>
      <c r="H25" s="479"/>
      <c r="I25" s="479"/>
      <c r="J25" s="479"/>
      <c r="K25" s="479"/>
      <c r="L25" s="479"/>
      <c r="M25" s="479"/>
      <c r="N25" s="479"/>
      <c r="O25" s="479"/>
      <c r="P25" s="479"/>
      <c r="Q25" s="479"/>
      <c r="R25" s="479"/>
      <c r="S25" s="479"/>
      <c r="T25" s="479"/>
      <c r="U25" s="480"/>
      <c r="W25"/>
      <c r="X25"/>
      <c r="Y25"/>
      <c r="Z25"/>
      <c r="AA25"/>
    </row>
    <row r="26" spans="1:27" s="10" customFormat="1" ht="20.25" customHeight="1" x14ac:dyDescent="0.2">
      <c r="A26" s="478"/>
      <c r="B26" s="479"/>
      <c r="C26" s="479"/>
      <c r="D26" s="479"/>
      <c r="E26" s="479"/>
      <c r="F26" s="479"/>
      <c r="G26" s="479"/>
      <c r="H26" s="479"/>
      <c r="I26" s="479"/>
      <c r="J26" s="479"/>
      <c r="K26" s="479"/>
      <c r="L26" s="479"/>
      <c r="M26" s="479"/>
      <c r="N26" s="479"/>
      <c r="O26" s="479"/>
      <c r="P26" s="479"/>
      <c r="Q26" s="479"/>
      <c r="R26" s="479"/>
      <c r="S26" s="479"/>
      <c r="T26" s="479"/>
      <c r="U26" s="480"/>
      <c r="W26"/>
      <c r="X26"/>
      <c r="Y26"/>
      <c r="Z26"/>
      <c r="AA26"/>
    </row>
    <row r="27" spans="1:27" s="10" customFormat="1" ht="20.25" customHeight="1" x14ac:dyDescent="0.2">
      <c r="A27" s="478"/>
      <c r="B27" s="479"/>
      <c r="C27" s="479"/>
      <c r="D27" s="479"/>
      <c r="E27" s="479"/>
      <c r="F27" s="479"/>
      <c r="G27" s="479"/>
      <c r="H27" s="479"/>
      <c r="I27" s="479"/>
      <c r="J27" s="479"/>
      <c r="K27" s="479"/>
      <c r="L27" s="479"/>
      <c r="M27" s="479"/>
      <c r="N27" s="479"/>
      <c r="O27" s="479"/>
      <c r="P27" s="479"/>
      <c r="Q27" s="479"/>
      <c r="R27" s="479"/>
      <c r="S27" s="479"/>
      <c r="T27" s="479"/>
      <c r="U27" s="480"/>
      <c r="W27"/>
      <c r="X27"/>
      <c r="Y27"/>
      <c r="Z27"/>
      <c r="AA27"/>
    </row>
    <row r="28" spans="1:27" s="10" customFormat="1" ht="20.25" customHeight="1" x14ac:dyDescent="0.2">
      <c r="A28" s="478"/>
      <c r="B28" s="479"/>
      <c r="C28" s="479"/>
      <c r="D28" s="479"/>
      <c r="E28" s="479"/>
      <c r="F28" s="479"/>
      <c r="G28" s="479"/>
      <c r="H28" s="479"/>
      <c r="I28" s="479"/>
      <c r="J28" s="479"/>
      <c r="K28" s="479"/>
      <c r="L28" s="479"/>
      <c r="M28" s="479"/>
      <c r="N28" s="479"/>
      <c r="O28" s="479"/>
      <c r="P28" s="479"/>
      <c r="Q28" s="479"/>
      <c r="R28" s="479"/>
      <c r="S28" s="479"/>
      <c r="T28" s="479"/>
      <c r="U28" s="480"/>
      <c r="W28"/>
      <c r="X28"/>
      <c r="Y28"/>
      <c r="Z28"/>
      <c r="AA28"/>
    </row>
    <row r="29" spans="1:27" s="10" customFormat="1" ht="20.25" customHeight="1" x14ac:dyDescent="0.2">
      <c r="A29" s="478"/>
      <c r="B29" s="479"/>
      <c r="C29" s="479"/>
      <c r="D29" s="479"/>
      <c r="E29" s="479"/>
      <c r="F29" s="479"/>
      <c r="G29" s="479"/>
      <c r="H29" s="479"/>
      <c r="I29" s="479"/>
      <c r="J29" s="479"/>
      <c r="K29" s="479"/>
      <c r="L29" s="479"/>
      <c r="M29" s="479"/>
      <c r="N29" s="479"/>
      <c r="O29" s="479"/>
      <c r="P29" s="479"/>
      <c r="Q29" s="479"/>
      <c r="R29" s="479"/>
      <c r="S29" s="479"/>
      <c r="T29" s="479"/>
      <c r="U29" s="480"/>
      <c r="W29"/>
      <c r="X29"/>
      <c r="Y29"/>
      <c r="Z29"/>
      <c r="AA29"/>
    </row>
    <row r="30" spans="1:27" s="10" customFormat="1" ht="20.25" customHeight="1" x14ac:dyDescent="0.2">
      <c r="A30" s="478"/>
      <c r="B30" s="479"/>
      <c r="C30" s="479"/>
      <c r="D30" s="479"/>
      <c r="E30" s="479"/>
      <c r="F30" s="479"/>
      <c r="G30" s="479"/>
      <c r="H30" s="479"/>
      <c r="I30" s="479"/>
      <c r="J30" s="479"/>
      <c r="K30" s="479"/>
      <c r="L30" s="479"/>
      <c r="M30" s="479"/>
      <c r="N30" s="479"/>
      <c r="O30" s="479"/>
      <c r="P30" s="479"/>
      <c r="Q30" s="479"/>
      <c r="R30" s="479"/>
      <c r="S30" s="479"/>
      <c r="T30" s="479"/>
      <c r="U30" s="480"/>
      <c r="W30"/>
      <c r="X30"/>
      <c r="Y30"/>
      <c r="Z30"/>
      <c r="AA30"/>
    </row>
    <row r="31" spans="1:27" s="10" customFormat="1" ht="20.25" customHeight="1" x14ac:dyDescent="0.2">
      <c r="A31" s="478"/>
      <c r="B31" s="479"/>
      <c r="C31" s="479"/>
      <c r="D31" s="479"/>
      <c r="E31" s="479"/>
      <c r="F31" s="479"/>
      <c r="G31" s="479"/>
      <c r="H31" s="479"/>
      <c r="I31" s="479"/>
      <c r="J31" s="479"/>
      <c r="K31" s="479"/>
      <c r="L31" s="479"/>
      <c r="M31" s="479"/>
      <c r="N31" s="479"/>
      <c r="O31" s="479"/>
      <c r="P31" s="479"/>
      <c r="Q31" s="479"/>
      <c r="R31" s="479"/>
      <c r="S31" s="479"/>
      <c r="T31" s="479"/>
      <c r="U31" s="480"/>
      <c r="W31"/>
      <c r="X31"/>
      <c r="Y31"/>
      <c r="Z31"/>
      <c r="AA31"/>
    </row>
    <row r="32" spans="1:27" s="10" customFormat="1" ht="20.25" customHeight="1" x14ac:dyDescent="0.2">
      <c r="A32" s="478"/>
      <c r="B32" s="479"/>
      <c r="C32" s="479"/>
      <c r="D32" s="479"/>
      <c r="E32" s="479"/>
      <c r="F32" s="479"/>
      <c r="G32" s="479"/>
      <c r="H32" s="479"/>
      <c r="I32" s="479"/>
      <c r="J32" s="479"/>
      <c r="K32" s="479"/>
      <c r="L32" s="479"/>
      <c r="M32" s="479"/>
      <c r="N32" s="479"/>
      <c r="O32" s="479"/>
      <c r="P32" s="479"/>
      <c r="Q32" s="479"/>
      <c r="R32" s="479"/>
      <c r="S32" s="479"/>
      <c r="T32" s="479"/>
      <c r="U32" s="480"/>
      <c r="W32"/>
      <c r="X32"/>
      <c r="Y32"/>
      <c r="Z32"/>
      <c r="AA32"/>
    </row>
    <row r="33" spans="1:32" s="10" customFormat="1" ht="20.25" customHeight="1" x14ac:dyDescent="0.2">
      <c r="A33" s="478"/>
      <c r="B33" s="479"/>
      <c r="C33" s="479"/>
      <c r="D33" s="479"/>
      <c r="E33" s="479"/>
      <c r="F33" s="479"/>
      <c r="G33" s="479"/>
      <c r="H33" s="479"/>
      <c r="I33" s="479"/>
      <c r="J33" s="479"/>
      <c r="K33" s="479"/>
      <c r="L33" s="479"/>
      <c r="M33" s="479"/>
      <c r="N33" s="479"/>
      <c r="O33" s="479"/>
      <c r="P33" s="479"/>
      <c r="Q33" s="479"/>
      <c r="R33" s="479"/>
      <c r="S33" s="479"/>
      <c r="T33" s="479"/>
      <c r="U33" s="480"/>
      <c r="W33"/>
      <c r="X33"/>
      <c r="Y33"/>
      <c r="Z33"/>
      <c r="AA33"/>
    </row>
    <row r="34" spans="1:32" s="10" customFormat="1" ht="20.25" customHeight="1" x14ac:dyDescent="0.2">
      <c r="A34" s="478"/>
      <c r="B34" s="479"/>
      <c r="C34" s="479"/>
      <c r="D34" s="479"/>
      <c r="E34" s="479"/>
      <c r="F34" s="479"/>
      <c r="G34" s="479"/>
      <c r="H34" s="479"/>
      <c r="I34" s="479"/>
      <c r="J34" s="479"/>
      <c r="K34" s="479"/>
      <c r="L34" s="479"/>
      <c r="M34" s="479"/>
      <c r="N34" s="479"/>
      <c r="O34" s="479"/>
      <c r="P34" s="479"/>
      <c r="Q34" s="479"/>
      <c r="R34" s="479"/>
      <c r="S34" s="479"/>
      <c r="T34" s="479"/>
      <c r="U34" s="480"/>
      <c r="W34"/>
      <c r="X34"/>
      <c r="Y34"/>
      <c r="Z34"/>
      <c r="AA34"/>
    </row>
    <row r="35" spans="1:32" s="10" customFormat="1" ht="20.25" customHeight="1" x14ac:dyDescent="0.2">
      <c r="A35" s="478"/>
      <c r="B35" s="479"/>
      <c r="C35" s="479"/>
      <c r="D35" s="479"/>
      <c r="E35" s="479"/>
      <c r="F35" s="479"/>
      <c r="G35" s="479"/>
      <c r="H35" s="479"/>
      <c r="I35" s="479"/>
      <c r="J35" s="479"/>
      <c r="K35" s="479"/>
      <c r="L35" s="479"/>
      <c r="M35" s="479"/>
      <c r="N35" s="479"/>
      <c r="O35" s="479"/>
      <c r="P35" s="479"/>
      <c r="Q35" s="479"/>
      <c r="R35" s="479"/>
      <c r="S35" s="479"/>
      <c r="T35" s="479"/>
      <c r="U35" s="480"/>
      <c r="W35"/>
      <c r="X35"/>
      <c r="Y35"/>
      <c r="Z35"/>
      <c r="AA35"/>
    </row>
    <row r="36" spans="1:32" s="10" customFormat="1" ht="20.25" customHeight="1" x14ac:dyDescent="0.2">
      <c r="A36" s="478"/>
      <c r="B36" s="479"/>
      <c r="C36" s="479"/>
      <c r="D36" s="479"/>
      <c r="E36" s="479"/>
      <c r="F36" s="479"/>
      <c r="G36" s="479"/>
      <c r="H36" s="479"/>
      <c r="I36" s="479"/>
      <c r="J36" s="479"/>
      <c r="K36" s="479"/>
      <c r="L36" s="479"/>
      <c r="M36" s="479"/>
      <c r="N36" s="479"/>
      <c r="O36" s="479"/>
      <c r="P36" s="479"/>
      <c r="Q36" s="479"/>
      <c r="R36" s="479"/>
      <c r="S36" s="479"/>
      <c r="T36" s="479"/>
      <c r="U36" s="480"/>
      <c r="W36"/>
      <c r="X36"/>
      <c r="Y36"/>
      <c r="Z36"/>
      <c r="AA36"/>
    </row>
    <row r="37" spans="1:32" s="10" customFormat="1" ht="20.25" customHeight="1" x14ac:dyDescent="0.2">
      <c r="A37" s="478"/>
      <c r="B37" s="479"/>
      <c r="C37" s="479"/>
      <c r="D37" s="479"/>
      <c r="E37" s="479"/>
      <c r="F37" s="479"/>
      <c r="G37" s="479"/>
      <c r="H37" s="479"/>
      <c r="I37" s="479"/>
      <c r="J37" s="479"/>
      <c r="K37" s="479"/>
      <c r="L37" s="479"/>
      <c r="M37" s="479"/>
      <c r="N37" s="479"/>
      <c r="O37" s="479"/>
      <c r="P37" s="479"/>
      <c r="Q37" s="479"/>
      <c r="R37" s="479"/>
      <c r="S37" s="479"/>
      <c r="T37" s="479"/>
      <c r="U37" s="480"/>
      <c r="W37"/>
      <c r="X37"/>
      <c r="Y37"/>
      <c r="Z37"/>
      <c r="AA37"/>
    </row>
    <row r="38" spans="1:32" s="10" customFormat="1" ht="20.25" customHeight="1" x14ac:dyDescent="0.2">
      <c r="A38" s="478"/>
      <c r="B38" s="479"/>
      <c r="C38" s="479"/>
      <c r="D38" s="479"/>
      <c r="E38" s="479"/>
      <c r="F38" s="479"/>
      <c r="G38" s="479"/>
      <c r="H38" s="479"/>
      <c r="I38" s="479"/>
      <c r="J38" s="479"/>
      <c r="K38" s="479"/>
      <c r="L38" s="479"/>
      <c r="M38" s="479"/>
      <c r="N38" s="479"/>
      <c r="O38" s="479"/>
      <c r="P38" s="479"/>
      <c r="Q38" s="479"/>
      <c r="R38" s="479"/>
      <c r="S38" s="479"/>
      <c r="T38" s="479"/>
      <c r="U38" s="480"/>
      <c r="W38"/>
      <c r="X38"/>
      <c r="Y38"/>
      <c r="Z38"/>
      <c r="AA38"/>
    </row>
    <row r="39" spans="1:32" s="10" customFormat="1" ht="20.25" customHeight="1" x14ac:dyDescent="0.2">
      <c r="A39" s="478"/>
      <c r="B39" s="479"/>
      <c r="C39" s="479"/>
      <c r="D39" s="479"/>
      <c r="E39" s="479"/>
      <c r="F39" s="479"/>
      <c r="G39" s="479"/>
      <c r="H39" s="479"/>
      <c r="I39" s="479"/>
      <c r="J39" s="479"/>
      <c r="K39" s="479"/>
      <c r="L39" s="479"/>
      <c r="M39" s="479"/>
      <c r="N39" s="479"/>
      <c r="O39" s="479"/>
      <c r="P39" s="479"/>
      <c r="Q39" s="479"/>
      <c r="R39" s="479"/>
      <c r="S39" s="479"/>
      <c r="T39" s="479"/>
      <c r="U39" s="480"/>
      <c r="W39"/>
      <c r="X39"/>
      <c r="Y39"/>
      <c r="Z39"/>
      <c r="AA39"/>
    </row>
    <row r="40" spans="1:32" s="10" customFormat="1" ht="20.25" customHeight="1" x14ac:dyDescent="0.2">
      <c r="A40" s="478"/>
      <c r="B40" s="479"/>
      <c r="C40" s="479"/>
      <c r="D40" s="479"/>
      <c r="E40" s="479"/>
      <c r="F40" s="479"/>
      <c r="G40" s="479"/>
      <c r="H40" s="479"/>
      <c r="I40" s="479"/>
      <c r="J40" s="479"/>
      <c r="K40" s="479"/>
      <c r="L40" s="479"/>
      <c r="M40" s="479"/>
      <c r="N40" s="479"/>
      <c r="O40" s="479"/>
      <c r="P40" s="479"/>
      <c r="Q40" s="479"/>
      <c r="R40" s="479"/>
      <c r="S40" s="479"/>
      <c r="T40" s="479"/>
      <c r="U40" s="480"/>
      <c r="W40"/>
      <c r="X40"/>
      <c r="Y40"/>
      <c r="Z40"/>
      <c r="AA40"/>
    </row>
    <row r="41" spans="1:32" s="10" customFormat="1" ht="20.25" customHeight="1" x14ac:dyDescent="0.2">
      <c r="A41" s="478"/>
      <c r="B41" s="479"/>
      <c r="C41" s="479"/>
      <c r="D41" s="479"/>
      <c r="E41" s="479"/>
      <c r="F41" s="479"/>
      <c r="G41" s="479"/>
      <c r="H41" s="479"/>
      <c r="I41" s="479"/>
      <c r="J41" s="479"/>
      <c r="K41" s="479"/>
      <c r="L41" s="479"/>
      <c r="M41" s="479"/>
      <c r="N41" s="479"/>
      <c r="O41" s="479"/>
      <c r="P41" s="479"/>
      <c r="Q41" s="479"/>
      <c r="R41" s="479"/>
      <c r="S41" s="479"/>
      <c r="T41" s="479"/>
      <c r="U41" s="480"/>
      <c r="W41"/>
      <c r="X41"/>
      <c r="Y41"/>
      <c r="Z41"/>
      <c r="AA41"/>
    </row>
    <row r="42" spans="1:32" s="10" customFormat="1" ht="20.25" customHeight="1" x14ac:dyDescent="0.2">
      <c r="A42" s="478"/>
      <c r="B42" s="479"/>
      <c r="C42" s="479"/>
      <c r="D42" s="479"/>
      <c r="E42" s="479"/>
      <c r="F42" s="479"/>
      <c r="G42" s="479"/>
      <c r="H42" s="479"/>
      <c r="I42" s="479"/>
      <c r="J42" s="479"/>
      <c r="K42" s="479"/>
      <c r="L42" s="479"/>
      <c r="M42" s="479"/>
      <c r="N42" s="479"/>
      <c r="O42" s="479"/>
      <c r="P42" s="479"/>
      <c r="Q42" s="479"/>
      <c r="R42" s="479"/>
      <c r="S42" s="479"/>
      <c r="T42" s="479"/>
      <c r="U42" s="480"/>
      <c r="W42"/>
      <c r="X42"/>
      <c r="Y42"/>
      <c r="Z42"/>
      <c r="AA42"/>
    </row>
    <row r="43" spans="1:32" s="10" customFormat="1" ht="20.25" customHeight="1" x14ac:dyDescent="0.2">
      <c r="A43" s="478"/>
      <c r="B43" s="479"/>
      <c r="C43" s="479"/>
      <c r="D43" s="479"/>
      <c r="E43" s="479"/>
      <c r="F43" s="479"/>
      <c r="G43" s="479"/>
      <c r="H43" s="479"/>
      <c r="I43" s="479"/>
      <c r="J43" s="479"/>
      <c r="K43" s="479"/>
      <c r="L43" s="479"/>
      <c r="M43" s="479"/>
      <c r="N43" s="479"/>
      <c r="O43" s="479"/>
      <c r="P43" s="479"/>
      <c r="Q43" s="479"/>
      <c r="R43" s="479"/>
      <c r="S43" s="479"/>
      <c r="T43" s="479"/>
      <c r="U43" s="480"/>
      <c r="W43"/>
      <c r="X43"/>
      <c r="Y43"/>
      <c r="Z43"/>
      <c r="AA43"/>
    </row>
    <row r="44" spans="1:32" s="10" customFormat="1" ht="20.25" customHeight="1" x14ac:dyDescent="0.2">
      <c r="A44" s="478"/>
      <c r="B44" s="479"/>
      <c r="C44" s="479"/>
      <c r="D44" s="479"/>
      <c r="E44" s="479"/>
      <c r="F44" s="479"/>
      <c r="G44" s="479"/>
      <c r="H44" s="479"/>
      <c r="I44" s="479"/>
      <c r="J44" s="479"/>
      <c r="K44" s="479"/>
      <c r="L44" s="479"/>
      <c r="M44" s="479"/>
      <c r="N44" s="479"/>
      <c r="O44" s="479"/>
      <c r="P44" s="479"/>
      <c r="Q44" s="479"/>
      <c r="R44" s="479"/>
      <c r="S44" s="479"/>
      <c r="T44" s="479"/>
      <c r="U44" s="480"/>
      <c r="W44"/>
      <c r="X44"/>
      <c r="Y44"/>
      <c r="Z44"/>
      <c r="AA44"/>
    </row>
    <row r="45" spans="1:32" s="10" customFormat="1" ht="20.25" customHeight="1" x14ac:dyDescent="0.2">
      <c r="A45" s="478"/>
      <c r="B45" s="479"/>
      <c r="C45" s="479"/>
      <c r="D45" s="479"/>
      <c r="E45" s="479"/>
      <c r="F45" s="479"/>
      <c r="G45" s="479"/>
      <c r="H45" s="479"/>
      <c r="I45" s="479"/>
      <c r="J45" s="479"/>
      <c r="K45" s="479"/>
      <c r="L45" s="479"/>
      <c r="M45" s="479"/>
      <c r="N45" s="479"/>
      <c r="O45" s="479"/>
      <c r="P45" s="479"/>
      <c r="Q45" s="479"/>
      <c r="R45" s="479"/>
      <c r="S45" s="479"/>
      <c r="T45" s="479"/>
      <c r="U45" s="480"/>
      <c r="W45"/>
      <c r="X45"/>
      <c r="Y45"/>
      <c r="Z45"/>
      <c r="AA45"/>
    </row>
    <row r="46" spans="1:32" s="10" customFormat="1" ht="20.25" customHeight="1" x14ac:dyDescent="0.2">
      <c r="A46" s="478"/>
      <c r="B46" s="479"/>
      <c r="C46" s="479"/>
      <c r="D46" s="479"/>
      <c r="E46" s="479"/>
      <c r="F46" s="479"/>
      <c r="G46" s="479"/>
      <c r="H46" s="479"/>
      <c r="I46" s="479"/>
      <c r="J46" s="479"/>
      <c r="K46" s="479"/>
      <c r="L46" s="479"/>
      <c r="M46" s="479"/>
      <c r="N46" s="479"/>
      <c r="O46" s="479"/>
      <c r="P46" s="479"/>
      <c r="Q46" s="479"/>
      <c r="R46" s="479"/>
      <c r="S46" s="479"/>
      <c r="T46" s="479"/>
      <c r="U46" s="480"/>
      <c r="W46"/>
      <c r="X46"/>
      <c r="Y46"/>
      <c r="Z46"/>
      <c r="AA46"/>
    </row>
    <row r="47" spans="1:32" s="10" customFormat="1" ht="20.25" customHeight="1" x14ac:dyDescent="0.2">
      <c r="A47" s="478"/>
      <c r="B47" s="479"/>
      <c r="C47" s="479"/>
      <c r="D47" s="479"/>
      <c r="E47" s="479"/>
      <c r="F47" s="479"/>
      <c r="G47" s="479"/>
      <c r="H47" s="479"/>
      <c r="I47" s="479"/>
      <c r="J47" s="479"/>
      <c r="K47" s="479"/>
      <c r="L47" s="479"/>
      <c r="M47" s="479"/>
      <c r="N47" s="479"/>
      <c r="O47" s="479"/>
      <c r="P47" s="479"/>
      <c r="Q47" s="479"/>
      <c r="R47" s="479"/>
      <c r="S47" s="479"/>
      <c r="T47" s="479"/>
      <c r="U47" s="480"/>
      <c r="W47"/>
      <c r="X47"/>
      <c r="Y47"/>
      <c r="Z47"/>
      <c r="AA47"/>
    </row>
    <row r="48" spans="1:32" s="10" customFormat="1" ht="20.25" customHeight="1" x14ac:dyDescent="0.2">
      <c r="A48" s="478"/>
      <c r="B48" s="479"/>
      <c r="C48" s="479"/>
      <c r="D48" s="479"/>
      <c r="E48" s="479"/>
      <c r="F48" s="479"/>
      <c r="G48" s="479"/>
      <c r="H48" s="479"/>
      <c r="I48" s="479"/>
      <c r="J48" s="479"/>
      <c r="K48" s="479"/>
      <c r="L48" s="479"/>
      <c r="M48" s="479"/>
      <c r="N48" s="479"/>
      <c r="O48" s="479"/>
      <c r="P48" s="479"/>
      <c r="Q48" s="479"/>
      <c r="R48" s="479"/>
      <c r="S48" s="479"/>
      <c r="T48" s="479"/>
      <c r="U48" s="480"/>
      <c r="V48" s="32"/>
      <c r="W48" s="2"/>
      <c r="X48" s="2"/>
      <c r="Y48" s="2"/>
      <c r="Z48" s="2"/>
      <c r="AA48" s="2"/>
      <c r="AB48" s="32"/>
      <c r="AC48" s="32"/>
      <c r="AD48" s="32"/>
      <c r="AE48" s="32"/>
      <c r="AF48" s="32"/>
    </row>
    <row r="49" spans="1:21" ht="20.25" customHeight="1" x14ac:dyDescent="0.2">
      <c r="A49" s="478"/>
      <c r="B49" s="479"/>
      <c r="C49" s="479"/>
      <c r="D49" s="479"/>
      <c r="E49" s="479"/>
      <c r="F49" s="479"/>
      <c r="G49" s="479"/>
      <c r="H49" s="479"/>
      <c r="I49" s="479"/>
      <c r="J49" s="479"/>
      <c r="K49" s="479"/>
      <c r="L49" s="479"/>
      <c r="M49" s="479"/>
      <c r="N49" s="479"/>
      <c r="O49" s="479"/>
      <c r="P49" s="479"/>
      <c r="Q49" s="479"/>
      <c r="R49" s="479"/>
      <c r="S49" s="479"/>
      <c r="T49" s="479"/>
      <c r="U49" s="480"/>
    </row>
    <row r="50" spans="1:21" ht="13.5" thickBot="1" x14ac:dyDescent="0.25">
      <c r="A50" s="20"/>
      <c r="B50" s="21"/>
      <c r="C50" s="21"/>
      <c r="D50" s="21"/>
      <c r="E50" s="21"/>
      <c r="F50" s="21"/>
      <c r="G50" s="21"/>
      <c r="H50" s="21"/>
      <c r="I50" s="21"/>
      <c r="J50" s="21"/>
      <c r="K50" s="21"/>
      <c r="L50" s="21"/>
      <c r="M50" s="21"/>
      <c r="N50" s="21"/>
      <c r="O50" s="21"/>
      <c r="P50" s="21"/>
      <c r="Q50" s="21"/>
      <c r="R50" s="21"/>
      <c r="S50" s="21"/>
      <c r="T50" s="61"/>
      <c r="U50" s="23"/>
    </row>
    <row r="52" spans="1:21" x14ac:dyDescent="0.2">
      <c r="R52" s="60"/>
      <c r="S52" s="60"/>
      <c r="T52" s="60"/>
      <c r="U52" s="60"/>
    </row>
  </sheetData>
  <mergeCells count="18">
    <mergeCell ref="A6:P6"/>
    <mergeCell ref="R6:U6"/>
    <mergeCell ref="A1:T1"/>
    <mergeCell ref="A2:Q2"/>
    <mergeCell ref="A3:T3"/>
    <mergeCell ref="A4:T4"/>
    <mergeCell ref="A5:T5"/>
    <mergeCell ref="P8:P9"/>
    <mergeCell ref="R8:U8"/>
    <mergeCell ref="A13:U49"/>
    <mergeCell ref="A7:A9"/>
    <mergeCell ref="B7:P7"/>
    <mergeCell ref="B8:B9"/>
    <mergeCell ref="D8:D9"/>
    <mergeCell ref="F8:H8"/>
    <mergeCell ref="J8:L8"/>
    <mergeCell ref="N8:N9"/>
    <mergeCell ref="A10:U10"/>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85"/>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4" ht="18.75" customHeight="1" x14ac:dyDescent="0.2">
      <c r="A1" s="456" t="s">
        <v>0</v>
      </c>
      <c r="B1" s="456"/>
      <c r="C1" s="456"/>
      <c r="D1" s="456"/>
      <c r="E1" s="456"/>
      <c r="F1" s="456"/>
      <c r="G1" s="456"/>
      <c r="H1" s="456"/>
      <c r="I1" s="456"/>
      <c r="J1" s="456"/>
      <c r="K1" s="456"/>
      <c r="L1" s="456"/>
      <c r="M1" s="456"/>
      <c r="N1" s="456"/>
      <c r="O1" s="456"/>
      <c r="P1" s="456"/>
      <c r="Q1" s="456"/>
      <c r="R1" s="456"/>
      <c r="S1" s="456"/>
      <c r="T1" s="456"/>
      <c r="U1" s="77"/>
    </row>
    <row r="2" spans="1:24" ht="12" customHeight="1" x14ac:dyDescent="0.2">
      <c r="A2" s="457" t="s">
        <v>73</v>
      </c>
      <c r="B2" s="458"/>
      <c r="C2" s="458"/>
      <c r="D2" s="458"/>
      <c r="E2" s="458"/>
      <c r="F2" s="458"/>
      <c r="G2" s="458"/>
      <c r="H2" s="458"/>
      <c r="I2" s="458"/>
      <c r="J2" s="458"/>
      <c r="K2" s="458"/>
      <c r="L2" s="458"/>
      <c r="M2" s="458"/>
      <c r="N2" s="458"/>
      <c r="O2" s="458"/>
      <c r="P2" s="458"/>
      <c r="Q2" s="458"/>
      <c r="R2" s="77"/>
      <c r="S2" s="77"/>
      <c r="T2" s="77"/>
      <c r="U2" s="77"/>
    </row>
    <row r="3" spans="1:24" ht="14.25" customHeight="1" x14ac:dyDescent="0.2">
      <c r="A3" s="459" t="s">
        <v>192</v>
      </c>
      <c r="B3" s="458"/>
      <c r="C3" s="458"/>
      <c r="D3" s="458"/>
      <c r="E3" s="458"/>
      <c r="F3" s="458"/>
      <c r="G3" s="458"/>
      <c r="H3" s="458"/>
      <c r="I3" s="458"/>
      <c r="J3" s="458"/>
      <c r="K3" s="458"/>
      <c r="L3" s="458"/>
      <c r="M3" s="458"/>
      <c r="N3" s="458"/>
      <c r="O3" s="458"/>
      <c r="P3" s="458"/>
      <c r="Q3" s="458"/>
      <c r="R3" s="458"/>
      <c r="S3" s="458"/>
      <c r="T3" s="458"/>
      <c r="U3" s="78"/>
    </row>
    <row r="4" spans="1:24" ht="13.5" customHeight="1" x14ac:dyDescent="0.2">
      <c r="A4" s="460" t="s">
        <v>1</v>
      </c>
      <c r="B4" s="461"/>
      <c r="C4" s="461"/>
      <c r="D4" s="461"/>
      <c r="E4" s="461"/>
      <c r="F4" s="461"/>
      <c r="G4" s="461"/>
      <c r="H4" s="461"/>
      <c r="I4" s="461"/>
      <c r="J4" s="461"/>
      <c r="K4" s="461"/>
      <c r="L4" s="461"/>
      <c r="M4" s="461"/>
      <c r="N4" s="461"/>
      <c r="O4" s="461"/>
      <c r="P4" s="461"/>
      <c r="Q4" s="461"/>
      <c r="R4" s="461"/>
      <c r="S4" s="461"/>
      <c r="T4" s="461"/>
      <c r="U4" s="79"/>
    </row>
    <row r="5" spans="1:24" ht="14.25" customHeight="1" x14ac:dyDescent="0.2">
      <c r="A5" s="482" t="s">
        <v>195</v>
      </c>
      <c r="B5" s="461"/>
      <c r="C5" s="461"/>
      <c r="D5" s="461"/>
      <c r="E5" s="461"/>
      <c r="F5" s="461"/>
      <c r="G5" s="461"/>
      <c r="H5" s="461"/>
      <c r="I5" s="461"/>
      <c r="J5" s="461"/>
      <c r="K5" s="461"/>
      <c r="L5" s="461"/>
      <c r="M5" s="461"/>
      <c r="N5" s="461"/>
      <c r="O5" s="461"/>
      <c r="P5" s="461"/>
      <c r="Q5" s="461"/>
      <c r="R5" s="461"/>
      <c r="S5" s="461"/>
      <c r="T5" s="461"/>
      <c r="U5" s="79"/>
    </row>
    <row r="6" spans="1:24" ht="18" x14ac:dyDescent="0.2">
      <c r="A6" s="483" t="s">
        <v>181</v>
      </c>
      <c r="B6" s="449"/>
      <c r="C6" s="449"/>
      <c r="D6" s="449"/>
      <c r="E6" s="449"/>
      <c r="F6" s="449"/>
      <c r="G6" s="449"/>
      <c r="H6" s="449"/>
      <c r="I6" s="449"/>
      <c r="J6" s="449"/>
      <c r="K6" s="449"/>
      <c r="L6" s="449"/>
      <c r="M6" s="449"/>
      <c r="N6" s="449"/>
      <c r="O6" s="449"/>
      <c r="P6" s="450"/>
      <c r="Q6" s="24"/>
      <c r="R6" s="451" t="s">
        <v>207</v>
      </c>
      <c r="S6" s="449"/>
      <c r="T6" s="449"/>
      <c r="U6" s="450"/>
    </row>
    <row r="7" spans="1:24" ht="30" customHeight="1" x14ac:dyDescent="0.2">
      <c r="A7" s="471" t="s">
        <v>2</v>
      </c>
      <c r="B7" s="475" t="s">
        <v>3</v>
      </c>
      <c r="C7" s="476"/>
      <c r="D7" s="476"/>
      <c r="E7" s="476"/>
      <c r="F7" s="476"/>
      <c r="G7" s="476"/>
      <c r="H7" s="476"/>
      <c r="I7" s="476"/>
      <c r="J7" s="476"/>
      <c r="K7" s="476"/>
      <c r="L7" s="476"/>
      <c r="M7" s="476"/>
      <c r="N7" s="476"/>
      <c r="O7" s="476"/>
      <c r="P7" s="477"/>
      <c r="Q7" s="29"/>
      <c r="R7" s="38"/>
      <c r="S7" s="38"/>
      <c r="T7" s="38"/>
      <c r="U7" s="39"/>
    </row>
    <row r="8" spans="1:24" ht="25.5" customHeight="1" x14ac:dyDescent="0.2">
      <c r="A8" s="472"/>
      <c r="B8" s="473" t="s">
        <v>74</v>
      </c>
      <c r="C8" s="25"/>
      <c r="D8" s="474" t="s">
        <v>4</v>
      </c>
      <c r="E8" s="27"/>
      <c r="F8" s="452" t="s">
        <v>5</v>
      </c>
      <c r="G8" s="453"/>
      <c r="H8" s="454"/>
      <c r="I8" s="25"/>
      <c r="J8" s="455" t="s">
        <v>75</v>
      </c>
      <c r="K8" s="455"/>
      <c r="L8" s="455"/>
      <c r="M8" s="27"/>
      <c r="N8" s="455" t="s">
        <v>6</v>
      </c>
      <c r="O8" s="27"/>
      <c r="P8" s="455" t="s">
        <v>7</v>
      </c>
      <c r="Q8" s="27"/>
      <c r="R8" s="455" t="s">
        <v>8</v>
      </c>
      <c r="S8" s="455"/>
      <c r="T8" s="455"/>
      <c r="U8" s="455"/>
    </row>
    <row r="9" spans="1:24" ht="27.75" customHeight="1" x14ac:dyDescent="0.2">
      <c r="A9" s="472"/>
      <c r="B9" s="473"/>
      <c r="C9" s="26"/>
      <c r="D9" s="474"/>
      <c r="E9" s="28"/>
      <c r="F9" s="40" t="s">
        <v>50</v>
      </c>
      <c r="G9" s="40" t="s">
        <v>51</v>
      </c>
      <c r="H9" s="40" t="s">
        <v>52</v>
      </c>
      <c r="I9" s="26"/>
      <c r="J9" s="40" t="s">
        <v>50</v>
      </c>
      <c r="K9" s="40" t="s">
        <v>51</v>
      </c>
      <c r="L9" s="40" t="s">
        <v>52</v>
      </c>
      <c r="M9" s="28"/>
      <c r="N9" s="471"/>
      <c r="O9" s="28"/>
      <c r="P9" s="471"/>
      <c r="Q9" s="28"/>
      <c r="R9" s="40" t="s">
        <v>50</v>
      </c>
      <c r="S9" s="40" t="s">
        <v>51</v>
      </c>
      <c r="T9" s="40" t="s">
        <v>52</v>
      </c>
      <c r="U9" s="186" t="s">
        <v>160</v>
      </c>
    </row>
    <row r="10" spans="1:24" s="10" customFormat="1" ht="6" customHeight="1" thickBot="1" x14ac:dyDescent="0.45">
      <c r="A10" s="468"/>
      <c r="B10" s="469"/>
      <c r="C10" s="469"/>
      <c r="D10" s="469"/>
      <c r="E10" s="469"/>
      <c r="F10" s="469"/>
      <c r="G10" s="469"/>
      <c r="H10" s="469"/>
      <c r="I10" s="469"/>
      <c r="J10" s="469"/>
      <c r="K10" s="469"/>
      <c r="L10" s="469"/>
      <c r="M10" s="469"/>
      <c r="N10" s="469"/>
      <c r="O10" s="469"/>
      <c r="P10" s="469"/>
      <c r="Q10" s="469"/>
      <c r="R10" s="469"/>
      <c r="S10" s="469"/>
      <c r="T10" s="469"/>
      <c r="U10" s="470"/>
      <c r="X10"/>
    </row>
    <row r="11" spans="1:24" s="10" customFormat="1" ht="13.5" customHeight="1" x14ac:dyDescent="0.25">
      <c r="A11" s="270" t="str">
        <f>'FRACCIÓN I 2018'!A11</f>
        <v/>
      </c>
      <c r="B11" s="257"/>
      <c r="C11" s="257"/>
      <c r="D11" s="258"/>
      <c r="E11" s="257"/>
      <c r="F11" s="259"/>
      <c r="G11" s="259"/>
      <c r="H11" s="259"/>
      <c r="I11" s="219"/>
      <c r="J11" s="259"/>
      <c r="K11" s="259"/>
      <c r="L11" s="259"/>
      <c r="M11" s="219"/>
      <c r="N11" s="260"/>
      <c r="O11" s="219"/>
      <c r="P11" s="261"/>
      <c r="Q11" s="219"/>
      <c r="R11" s="219"/>
      <c r="S11" s="219"/>
      <c r="T11" s="219"/>
      <c r="U11" s="262"/>
      <c r="W11" s="221"/>
      <c r="X11" s="221"/>
    </row>
    <row r="12" spans="1:24" s="10" customFormat="1" x14ac:dyDescent="0.2">
      <c r="A12" s="36"/>
      <c r="B12" s="263"/>
      <c r="C12" s="264"/>
      <c r="D12" s="265"/>
      <c r="E12" s="264"/>
      <c r="F12" s="266"/>
      <c r="G12" s="266"/>
      <c r="H12" s="266"/>
      <c r="I12" s="220"/>
      <c r="J12" s="266"/>
      <c r="K12" s="266"/>
      <c r="L12" s="266"/>
      <c r="M12" s="220"/>
      <c r="N12" s="220"/>
      <c r="O12" s="220"/>
      <c r="P12" s="267"/>
      <c r="Q12" s="220"/>
      <c r="R12" s="268"/>
      <c r="S12" s="268"/>
      <c r="T12" s="268"/>
      <c r="U12" s="269"/>
      <c r="W12" s="221"/>
      <c r="X12" s="221"/>
    </row>
    <row r="13" spans="1:24" ht="20.25" customHeight="1" x14ac:dyDescent="0.2">
      <c r="A13" s="478" t="s">
        <v>171</v>
      </c>
      <c r="B13" s="479"/>
      <c r="C13" s="479"/>
      <c r="D13" s="479"/>
      <c r="E13" s="479"/>
      <c r="F13" s="479"/>
      <c r="G13" s="479"/>
      <c r="H13" s="479"/>
      <c r="I13" s="479"/>
      <c r="J13" s="479"/>
      <c r="K13" s="479"/>
      <c r="L13" s="479"/>
      <c r="M13" s="479"/>
      <c r="N13" s="479"/>
      <c r="O13" s="479"/>
      <c r="P13" s="479"/>
      <c r="Q13" s="479"/>
      <c r="R13" s="479"/>
      <c r="S13" s="479"/>
      <c r="T13" s="479"/>
      <c r="U13" s="480"/>
      <c r="W13" s="10"/>
    </row>
    <row r="14" spans="1:24" ht="20.25" customHeight="1" x14ac:dyDescent="0.2">
      <c r="A14" s="478"/>
      <c r="B14" s="479"/>
      <c r="C14" s="479"/>
      <c r="D14" s="479"/>
      <c r="E14" s="479"/>
      <c r="F14" s="479"/>
      <c r="G14" s="479"/>
      <c r="H14" s="479"/>
      <c r="I14" s="479"/>
      <c r="J14" s="479"/>
      <c r="K14" s="479"/>
      <c r="L14" s="479"/>
      <c r="M14" s="479"/>
      <c r="N14" s="479"/>
      <c r="O14" s="479"/>
      <c r="P14" s="479"/>
      <c r="Q14" s="479"/>
      <c r="R14" s="479"/>
      <c r="S14" s="479"/>
      <c r="T14" s="479"/>
      <c r="U14" s="480"/>
      <c r="W14" s="10"/>
    </row>
    <row r="15" spans="1:24" ht="20.25" customHeight="1" x14ac:dyDescent="0.2">
      <c r="A15" s="478"/>
      <c r="B15" s="479"/>
      <c r="C15" s="479"/>
      <c r="D15" s="479"/>
      <c r="E15" s="479"/>
      <c r="F15" s="479"/>
      <c r="G15" s="479"/>
      <c r="H15" s="479"/>
      <c r="I15" s="479"/>
      <c r="J15" s="479"/>
      <c r="K15" s="479"/>
      <c r="L15" s="479"/>
      <c r="M15" s="479"/>
      <c r="N15" s="479"/>
      <c r="O15" s="479"/>
      <c r="P15" s="479"/>
      <c r="Q15" s="479"/>
      <c r="R15" s="479"/>
      <c r="S15" s="479"/>
      <c r="T15" s="479"/>
      <c r="U15" s="480"/>
      <c r="W15" s="10"/>
    </row>
    <row r="16" spans="1:24" ht="20.25" customHeight="1" x14ac:dyDescent="0.2">
      <c r="A16" s="478"/>
      <c r="B16" s="479"/>
      <c r="C16" s="479"/>
      <c r="D16" s="479"/>
      <c r="E16" s="479"/>
      <c r="F16" s="479"/>
      <c r="G16" s="479"/>
      <c r="H16" s="479"/>
      <c r="I16" s="479"/>
      <c r="J16" s="479"/>
      <c r="K16" s="479"/>
      <c r="L16" s="479"/>
      <c r="M16" s="479"/>
      <c r="N16" s="479"/>
      <c r="O16" s="479"/>
      <c r="P16" s="479"/>
      <c r="Q16" s="479"/>
      <c r="R16" s="479"/>
      <c r="S16" s="479"/>
      <c r="T16" s="479"/>
      <c r="U16" s="480"/>
      <c r="W16" s="10"/>
    </row>
    <row r="17" spans="1:23" ht="20.25" customHeight="1" x14ac:dyDescent="0.2">
      <c r="A17" s="478"/>
      <c r="B17" s="479"/>
      <c r="C17" s="479"/>
      <c r="D17" s="479"/>
      <c r="E17" s="479"/>
      <c r="F17" s="479"/>
      <c r="G17" s="479"/>
      <c r="H17" s="479"/>
      <c r="I17" s="479"/>
      <c r="J17" s="479"/>
      <c r="K17" s="479"/>
      <c r="L17" s="479"/>
      <c r="M17" s="479"/>
      <c r="N17" s="479"/>
      <c r="O17" s="479"/>
      <c r="P17" s="479"/>
      <c r="Q17" s="479"/>
      <c r="R17" s="479"/>
      <c r="S17" s="479"/>
      <c r="T17" s="479"/>
      <c r="U17" s="480"/>
      <c r="W17" s="10"/>
    </row>
    <row r="18" spans="1:23" ht="20.25" customHeight="1" x14ac:dyDescent="0.2">
      <c r="A18" s="478"/>
      <c r="B18" s="479"/>
      <c r="C18" s="479"/>
      <c r="D18" s="479"/>
      <c r="E18" s="479"/>
      <c r="F18" s="479"/>
      <c r="G18" s="479"/>
      <c r="H18" s="479"/>
      <c r="I18" s="479"/>
      <c r="J18" s="479"/>
      <c r="K18" s="479"/>
      <c r="L18" s="479"/>
      <c r="M18" s="479"/>
      <c r="N18" s="479"/>
      <c r="O18" s="479"/>
      <c r="P18" s="479"/>
      <c r="Q18" s="479"/>
      <c r="R18" s="479"/>
      <c r="S18" s="479"/>
      <c r="T18" s="479"/>
      <c r="U18" s="480"/>
      <c r="W18" s="10"/>
    </row>
    <row r="19" spans="1:23" ht="20.25" customHeight="1" x14ac:dyDescent="0.2">
      <c r="A19" s="478"/>
      <c r="B19" s="479"/>
      <c r="C19" s="479"/>
      <c r="D19" s="479"/>
      <c r="E19" s="479"/>
      <c r="F19" s="479"/>
      <c r="G19" s="479"/>
      <c r="H19" s="479"/>
      <c r="I19" s="479"/>
      <c r="J19" s="479"/>
      <c r="K19" s="479"/>
      <c r="L19" s="479"/>
      <c r="M19" s="479"/>
      <c r="N19" s="479"/>
      <c r="O19" s="479"/>
      <c r="P19" s="479"/>
      <c r="Q19" s="479"/>
      <c r="R19" s="479"/>
      <c r="S19" s="479"/>
      <c r="T19" s="479"/>
      <c r="U19" s="480"/>
      <c r="W19" s="10"/>
    </row>
    <row r="20" spans="1:23" ht="20.25" customHeight="1" x14ac:dyDescent="0.2">
      <c r="A20" s="478"/>
      <c r="B20" s="479"/>
      <c r="C20" s="479"/>
      <c r="D20" s="479"/>
      <c r="E20" s="479"/>
      <c r="F20" s="479"/>
      <c r="G20" s="479"/>
      <c r="H20" s="479"/>
      <c r="I20" s="479"/>
      <c r="J20" s="479"/>
      <c r="K20" s="479"/>
      <c r="L20" s="479"/>
      <c r="M20" s="479"/>
      <c r="N20" s="479"/>
      <c r="O20" s="479"/>
      <c r="P20" s="479"/>
      <c r="Q20" s="479"/>
      <c r="R20" s="479"/>
      <c r="S20" s="479"/>
      <c r="T20" s="479"/>
      <c r="U20" s="480"/>
      <c r="W20" s="10"/>
    </row>
    <row r="21" spans="1:23" ht="20.25" customHeight="1" x14ac:dyDescent="0.2">
      <c r="A21" s="478"/>
      <c r="B21" s="479"/>
      <c r="C21" s="479"/>
      <c r="D21" s="479"/>
      <c r="E21" s="479"/>
      <c r="F21" s="479"/>
      <c r="G21" s="479"/>
      <c r="H21" s="479"/>
      <c r="I21" s="479"/>
      <c r="J21" s="479"/>
      <c r="K21" s="479"/>
      <c r="L21" s="479"/>
      <c r="M21" s="479"/>
      <c r="N21" s="479"/>
      <c r="O21" s="479"/>
      <c r="P21" s="479"/>
      <c r="Q21" s="479"/>
      <c r="R21" s="479"/>
      <c r="S21" s="479"/>
      <c r="T21" s="479"/>
      <c r="U21" s="480"/>
      <c r="W21" s="10"/>
    </row>
    <row r="22" spans="1:23" ht="20.25" customHeight="1" x14ac:dyDescent="0.2">
      <c r="A22" s="478"/>
      <c r="B22" s="479"/>
      <c r="C22" s="479"/>
      <c r="D22" s="479"/>
      <c r="E22" s="479"/>
      <c r="F22" s="479"/>
      <c r="G22" s="479"/>
      <c r="H22" s="479"/>
      <c r="I22" s="479"/>
      <c r="J22" s="479"/>
      <c r="K22" s="479"/>
      <c r="L22" s="479"/>
      <c r="M22" s="479"/>
      <c r="N22" s="479"/>
      <c r="O22" s="479"/>
      <c r="P22" s="479"/>
      <c r="Q22" s="479"/>
      <c r="R22" s="479"/>
      <c r="S22" s="479"/>
      <c r="T22" s="479"/>
      <c r="U22" s="480"/>
      <c r="W22" s="10"/>
    </row>
    <row r="23" spans="1:23" ht="20.25" customHeight="1" x14ac:dyDescent="0.2">
      <c r="A23" s="478"/>
      <c r="B23" s="479"/>
      <c r="C23" s="479"/>
      <c r="D23" s="479"/>
      <c r="E23" s="479"/>
      <c r="F23" s="479"/>
      <c r="G23" s="479"/>
      <c r="H23" s="479"/>
      <c r="I23" s="479"/>
      <c r="J23" s="479"/>
      <c r="K23" s="479"/>
      <c r="L23" s="479"/>
      <c r="M23" s="479"/>
      <c r="N23" s="479"/>
      <c r="O23" s="479"/>
      <c r="P23" s="479"/>
      <c r="Q23" s="479"/>
      <c r="R23" s="479"/>
      <c r="S23" s="479"/>
      <c r="T23" s="479"/>
      <c r="U23" s="480"/>
      <c r="W23" s="10"/>
    </row>
    <row r="24" spans="1:23" ht="20.25" customHeight="1" x14ac:dyDescent="0.2">
      <c r="A24" s="478"/>
      <c r="B24" s="479"/>
      <c r="C24" s="479"/>
      <c r="D24" s="479"/>
      <c r="E24" s="479"/>
      <c r="F24" s="479"/>
      <c r="G24" s="479"/>
      <c r="H24" s="479"/>
      <c r="I24" s="479"/>
      <c r="J24" s="479"/>
      <c r="K24" s="479"/>
      <c r="L24" s="479"/>
      <c r="M24" s="479"/>
      <c r="N24" s="479"/>
      <c r="O24" s="479"/>
      <c r="P24" s="479"/>
      <c r="Q24" s="479"/>
      <c r="R24" s="479"/>
      <c r="S24" s="479"/>
      <c r="T24" s="479"/>
      <c r="U24" s="480"/>
      <c r="W24" s="10"/>
    </row>
    <row r="25" spans="1:23" ht="20.25" customHeight="1" x14ac:dyDescent="0.2">
      <c r="A25" s="478"/>
      <c r="B25" s="479"/>
      <c r="C25" s="479"/>
      <c r="D25" s="479"/>
      <c r="E25" s="479"/>
      <c r="F25" s="479"/>
      <c r="G25" s="479"/>
      <c r="H25" s="479"/>
      <c r="I25" s="479"/>
      <c r="J25" s="479"/>
      <c r="K25" s="479"/>
      <c r="L25" s="479"/>
      <c r="M25" s="479"/>
      <c r="N25" s="479"/>
      <c r="O25" s="479"/>
      <c r="P25" s="479"/>
      <c r="Q25" s="479"/>
      <c r="R25" s="479"/>
      <c r="S25" s="479"/>
      <c r="T25" s="479"/>
      <c r="U25" s="480"/>
      <c r="W25" s="10"/>
    </row>
    <row r="26" spans="1:23" ht="20.25" customHeight="1" x14ac:dyDescent="0.2">
      <c r="A26" s="478"/>
      <c r="B26" s="479"/>
      <c r="C26" s="479"/>
      <c r="D26" s="479"/>
      <c r="E26" s="479"/>
      <c r="F26" s="479"/>
      <c r="G26" s="479"/>
      <c r="H26" s="479"/>
      <c r="I26" s="479"/>
      <c r="J26" s="479"/>
      <c r="K26" s="479"/>
      <c r="L26" s="479"/>
      <c r="M26" s="479"/>
      <c r="N26" s="479"/>
      <c r="O26" s="479"/>
      <c r="P26" s="479"/>
      <c r="Q26" s="479"/>
      <c r="R26" s="479"/>
      <c r="S26" s="479"/>
      <c r="T26" s="479"/>
      <c r="U26" s="480"/>
      <c r="W26" s="10"/>
    </row>
    <row r="27" spans="1:23" ht="20.25" customHeight="1" x14ac:dyDescent="0.2">
      <c r="A27" s="478"/>
      <c r="B27" s="479"/>
      <c r="C27" s="479"/>
      <c r="D27" s="479"/>
      <c r="E27" s="479"/>
      <c r="F27" s="479"/>
      <c r="G27" s="479"/>
      <c r="H27" s="479"/>
      <c r="I27" s="479"/>
      <c r="J27" s="479"/>
      <c r="K27" s="479"/>
      <c r="L27" s="479"/>
      <c r="M27" s="479"/>
      <c r="N27" s="479"/>
      <c r="O27" s="479"/>
      <c r="P27" s="479"/>
      <c r="Q27" s="479"/>
      <c r="R27" s="479"/>
      <c r="S27" s="479"/>
      <c r="T27" s="479"/>
      <c r="U27" s="480"/>
      <c r="W27" s="10"/>
    </row>
    <row r="28" spans="1:23" ht="20.25" customHeight="1" x14ac:dyDescent="0.2">
      <c r="A28" s="478"/>
      <c r="B28" s="479"/>
      <c r="C28" s="479"/>
      <c r="D28" s="479"/>
      <c r="E28" s="479"/>
      <c r="F28" s="479"/>
      <c r="G28" s="479"/>
      <c r="H28" s="479"/>
      <c r="I28" s="479"/>
      <c r="J28" s="479"/>
      <c r="K28" s="479"/>
      <c r="L28" s="479"/>
      <c r="M28" s="479"/>
      <c r="N28" s="479"/>
      <c r="O28" s="479"/>
      <c r="P28" s="479"/>
      <c r="Q28" s="479"/>
      <c r="R28" s="479"/>
      <c r="S28" s="479"/>
      <c r="T28" s="479"/>
      <c r="U28" s="480"/>
      <c r="W28" s="10"/>
    </row>
    <row r="29" spans="1:23" ht="20.25" customHeight="1" x14ac:dyDescent="0.2">
      <c r="A29" s="478"/>
      <c r="B29" s="479"/>
      <c r="C29" s="479"/>
      <c r="D29" s="479"/>
      <c r="E29" s="479"/>
      <c r="F29" s="479"/>
      <c r="G29" s="479"/>
      <c r="H29" s="479"/>
      <c r="I29" s="479"/>
      <c r="J29" s="479"/>
      <c r="K29" s="479"/>
      <c r="L29" s="479"/>
      <c r="M29" s="479"/>
      <c r="N29" s="479"/>
      <c r="O29" s="479"/>
      <c r="P29" s="479"/>
      <c r="Q29" s="479"/>
      <c r="R29" s="479"/>
      <c r="S29" s="479"/>
      <c r="T29" s="479"/>
      <c r="U29" s="480"/>
      <c r="W29" s="10"/>
    </row>
    <row r="30" spans="1:23" ht="20.25" customHeight="1" x14ac:dyDescent="0.2">
      <c r="A30" s="478"/>
      <c r="B30" s="479"/>
      <c r="C30" s="479"/>
      <c r="D30" s="479"/>
      <c r="E30" s="479"/>
      <c r="F30" s="479"/>
      <c r="G30" s="479"/>
      <c r="H30" s="479"/>
      <c r="I30" s="479"/>
      <c r="J30" s="479"/>
      <c r="K30" s="479"/>
      <c r="L30" s="479"/>
      <c r="M30" s="479"/>
      <c r="N30" s="479"/>
      <c r="O30" s="479"/>
      <c r="P30" s="479"/>
      <c r="Q30" s="479"/>
      <c r="R30" s="479"/>
      <c r="S30" s="479"/>
      <c r="T30" s="479"/>
      <c r="U30" s="480"/>
      <c r="W30" s="10"/>
    </row>
    <row r="31" spans="1:23" ht="20.25" customHeight="1" x14ac:dyDescent="0.2">
      <c r="A31" s="478"/>
      <c r="B31" s="479"/>
      <c r="C31" s="479"/>
      <c r="D31" s="479"/>
      <c r="E31" s="479"/>
      <c r="F31" s="479"/>
      <c r="G31" s="479"/>
      <c r="H31" s="479"/>
      <c r="I31" s="479"/>
      <c r="J31" s="479"/>
      <c r="K31" s="479"/>
      <c r="L31" s="479"/>
      <c r="M31" s="479"/>
      <c r="N31" s="479"/>
      <c r="O31" s="479"/>
      <c r="P31" s="479"/>
      <c r="Q31" s="479"/>
      <c r="R31" s="479"/>
      <c r="S31" s="479"/>
      <c r="T31" s="479"/>
      <c r="U31" s="480"/>
      <c r="W31" s="10"/>
    </row>
    <row r="32" spans="1:23" ht="20.25" customHeight="1" x14ac:dyDescent="0.2">
      <c r="A32" s="478"/>
      <c r="B32" s="479"/>
      <c r="C32" s="479"/>
      <c r="D32" s="479"/>
      <c r="E32" s="479"/>
      <c r="F32" s="479"/>
      <c r="G32" s="479"/>
      <c r="H32" s="479"/>
      <c r="I32" s="479"/>
      <c r="J32" s="479"/>
      <c r="K32" s="479"/>
      <c r="L32" s="479"/>
      <c r="M32" s="479"/>
      <c r="N32" s="479"/>
      <c r="O32" s="479"/>
      <c r="P32" s="479"/>
      <c r="Q32" s="479"/>
      <c r="R32" s="479"/>
      <c r="S32" s="479"/>
      <c r="T32" s="479"/>
      <c r="U32" s="480"/>
      <c r="W32" s="10"/>
    </row>
    <row r="33" spans="1:23" ht="20.25" customHeight="1" x14ac:dyDescent="0.2">
      <c r="A33" s="478"/>
      <c r="B33" s="479"/>
      <c r="C33" s="479"/>
      <c r="D33" s="479"/>
      <c r="E33" s="479"/>
      <c r="F33" s="479"/>
      <c r="G33" s="479"/>
      <c r="H33" s="479"/>
      <c r="I33" s="479"/>
      <c r="J33" s="479"/>
      <c r="K33" s="479"/>
      <c r="L33" s="479"/>
      <c r="M33" s="479"/>
      <c r="N33" s="479"/>
      <c r="O33" s="479"/>
      <c r="P33" s="479"/>
      <c r="Q33" s="479"/>
      <c r="R33" s="479"/>
      <c r="S33" s="479"/>
      <c r="T33" s="479"/>
      <c r="U33" s="480"/>
      <c r="W33" s="10"/>
    </row>
    <row r="34" spans="1:23" ht="20.25" customHeight="1" x14ac:dyDescent="0.2">
      <c r="A34" s="478"/>
      <c r="B34" s="479"/>
      <c r="C34" s="479"/>
      <c r="D34" s="479"/>
      <c r="E34" s="479"/>
      <c r="F34" s="479"/>
      <c r="G34" s="479"/>
      <c r="H34" s="479"/>
      <c r="I34" s="479"/>
      <c r="J34" s="479"/>
      <c r="K34" s="479"/>
      <c r="L34" s="479"/>
      <c r="M34" s="479"/>
      <c r="N34" s="479"/>
      <c r="O34" s="479"/>
      <c r="P34" s="479"/>
      <c r="Q34" s="479"/>
      <c r="R34" s="479"/>
      <c r="S34" s="479"/>
      <c r="T34" s="479"/>
      <c r="U34" s="480"/>
      <c r="W34" s="10"/>
    </row>
    <row r="35" spans="1:23" ht="20.25" customHeight="1" x14ac:dyDescent="0.2">
      <c r="A35" s="478"/>
      <c r="B35" s="479"/>
      <c r="C35" s="479"/>
      <c r="D35" s="479"/>
      <c r="E35" s="479"/>
      <c r="F35" s="479"/>
      <c r="G35" s="479"/>
      <c r="H35" s="479"/>
      <c r="I35" s="479"/>
      <c r="J35" s="479"/>
      <c r="K35" s="479"/>
      <c r="L35" s="479"/>
      <c r="M35" s="479"/>
      <c r="N35" s="479"/>
      <c r="O35" s="479"/>
      <c r="P35" s="479"/>
      <c r="Q35" s="479"/>
      <c r="R35" s="479"/>
      <c r="S35" s="479"/>
      <c r="T35" s="479"/>
      <c r="U35" s="480"/>
      <c r="W35" s="10"/>
    </row>
    <row r="36" spans="1:23" ht="20.25" customHeight="1" x14ac:dyDescent="0.2">
      <c r="A36" s="478"/>
      <c r="B36" s="479"/>
      <c r="C36" s="479"/>
      <c r="D36" s="479"/>
      <c r="E36" s="479"/>
      <c r="F36" s="479"/>
      <c r="G36" s="479"/>
      <c r="H36" s="479"/>
      <c r="I36" s="479"/>
      <c r="J36" s="479"/>
      <c r="K36" s="479"/>
      <c r="L36" s="479"/>
      <c r="M36" s="479"/>
      <c r="N36" s="479"/>
      <c r="O36" s="479"/>
      <c r="P36" s="479"/>
      <c r="Q36" s="479"/>
      <c r="R36" s="479"/>
      <c r="S36" s="479"/>
      <c r="T36" s="479"/>
      <c r="U36" s="480"/>
      <c r="W36" s="10"/>
    </row>
    <row r="37" spans="1:23" ht="20.25" customHeight="1" x14ac:dyDescent="0.2">
      <c r="A37" s="478"/>
      <c r="B37" s="479"/>
      <c r="C37" s="479"/>
      <c r="D37" s="479"/>
      <c r="E37" s="479"/>
      <c r="F37" s="479"/>
      <c r="G37" s="479"/>
      <c r="H37" s="479"/>
      <c r="I37" s="479"/>
      <c r="J37" s="479"/>
      <c r="K37" s="479"/>
      <c r="L37" s="479"/>
      <c r="M37" s="479"/>
      <c r="N37" s="479"/>
      <c r="O37" s="479"/>
      <c r="P37" s="479"/>
      <c r="Q37" s="479"/>
      <c r="R37" s="479"/>
      <c r="S37" s="479"/>
      <c r="T37" s="479"/>
      <c r="U37" s="480"/>
      <c r="W37" s="10"/>
    </row>
    <row r="38" spans="1:23" ht="20.25" customHeight="1" x14ac:dyDescent="0.2">
      <c r="A38" s="478"/>
      <c r="B38" s="479"/>
      <c r="C38" s="479"/>
      <c r="D38" s="479"/>
      <c r="E38" s="479"/>
      <c r="F38" s="479"/>
      <c r="G38" s="479"/>
      <c r="H38" s="479"/>
      <c r="I38" s="479"/>
      <c r="J38" s="479"/>
      <c r="K38" s="479"/>
      <c r="L38" s="479"/>
      <c r="M38" s="479"/>
      <c r="N38" s="479"/>
      <c r="O38" s="479"/>
      <c r="P38" s="479"/>
      <c r="Q38" s="479"/>
      <c r="R38" s="479"/>
      <c r="S38" s="479"/>
      <c r="T38" s="479"/>
      <c r="U38" s="480"/>
      <c r="W38" s="10"/>
    </row>
    <row r="39" spans="1:23" ht="20.25" customHeight="1" x14ac:dyDescent="0.2">
      <c r="A39" s="478"/>
      <c r="B39" s="479"/>
      <c r="C39" s="479"/>
      <c r="D39" s="479"/>
      <c r="E39" s="479"/>
      <c r="F39" s="479"/>
      <c r="G39" s="479"/>
      <c r="H39" s="479"/>
      <c r="I39" s="479"/>
      <c r="J39" s="479"/>
      <c r="K39" s="479"/>
      <c r="L39" s="479"/>
      <c r="M39" s="479"/>
      <c r="N39" s="479"/>
      <c r="O39" s="479"/>
      <c r="P39" s="479"/>
      <c r="Q39" s="479"/>
      <c r="R39" s="479"/>
      <c r="S39" s="479"/>
      <c r="T39" s="479"/>
      <c r="U39" s="480"/>
      <c r="W39" s="10"/>
    </row>
    <row r="40" spans="1:23" ht="20.25" customHeight="1" x14ac:dyDescent="0.2">
      <c r="A40" s="478"/>
      <c r="B40" s="479"/>
      <c r="C40" s="479"/>
      <c r="D40" s="479"/>
      <c r="E40" s="479"/>
      <c r="F40" s="479"/>
      <c r="G40" s="479"/>
      <c r="H40" s="479"/>
      <c r="I40" s="479"/>
      <c r="J40" s="479"/>
      <c r="K40" s="479"/>
      <c r="L40" s="479"/>
      <c r="M40" s="479"/>
      <c r="N40" s="479"/>
      <c r="O40" s="479"/>
      <c r="P40" s="479"/>
      <c r="Q40" s="479"/>
      <c r="R40" s="479"/>
      <c r="S40" s="479"/>
      <c r="T40" s="479"/>
      <c r="U40" s="480"/>
      <c r="W40" s="10"/>
    </row>
    <row r="41" spans="1:23" ht="20.25" customHeight="1" x14ac:dyDescent="0.2">
      <c r="A41" s="478"/>
      <c r="B41" s="479"/>
      <c r="C41" s="479"/>
      <c r="D41" s="479"/>
      <c r="E41" s="479"/>
      <c r="F41" s="479"/>
      <c r="G41" s="479"/>
      <c r="H41" s="479"/>
      <c r="I41" s="479"/>
      <c r="J41" s="479"/>
      <c r="K41" s="479"/>
      <c r="L41" s="479"/>
      <c r="M41" s="479"/>
      <c r="N41" s="479"/>
      <c r="O41" s="479"/>
      <c r="P41" s="479"/>
      <c r="Q41" s="479"/>
      <c r="R41" s="479"/>
      <c r="S41" s="479"/>
      <c r="T41" s="479"/>
      <c r="U41" s="480"/>
      <c r="W41" s="10"/>
    </row>
    <row r="42" spans="1:23" ht="20.25" customHeight="1" x14ac:dyDescent="0.2">
      <c r="A42" s="478"/>
      <c r="B42" s="479"/>
      <c r="C42" s="479"/>
      <c r="D42" s="479"/>
      <c r="E42" s="479"/>
      <c r="F42" s="479"/>
      <c r="G42" s="479"/>
      <c r="H42" s="479"/>
      <c r="I42" s="479"/>
      <c r="J42" s="479"/>
      <c r="K42" s="479"/>
      <c r="L42" s="479"/>
      <c r="M42" s="479"/>
      <c r="N42" s="479"/>
      <c r="O42" s="479"/>
      <c r="P42" s="479"/>
      <c r="Q42" s="479"/>
      <c r="R42" s="479"/>
      <c r="S42" s="479"/>
      <c r="T42" s="479"/>
      <c r="U42" s="480"/>
      <c r="W42" s="10"/>
    </row>
    <row r="43" spans="1:23" ht="20.25" customHeight="1" x14ac:dyDescent="0.2">
      <c r="A43" s="478"/>
      <c r="B43" s="479"/>
      <c r="C43" s="479"/>
      <c r="D43" s="479"/>
      <c r="E43" s="479"/>
      <c r="F43" s="479"/>
      <c r="G43" s="479"/>
      <c r="H43" s="479"/>
      <c r="I43" s="479"/>
      <c r="J43" s="479"/>
      <c r="K43" s="479"/>
      <c r="L43" s="479"/>
      <c r="M43" s="479"/>
      <c r="N43" s="479"/>
      <c r="O43" s="479"/>
      <c r="P43" s="479"/>
      <c r="Q43" s="479"/>
      <c r="R43" s="479"/>
      <c r="S43" s="479"/>
      <c r="T43" s="479"/>
      <c r="U43" s="480"/>
      <c r="W43" s="10"/>
    </row>
    <row r="44" spans="1:23" ht="20.25" customHeight="1" x14ac:dyDescent="0.2">
      <c r="A44" s="478"/>
      <c r="B44" s="479"/>
      <c r="C44" s="479"/>
      <c r="D44" s="479"/>
      <c r="E44" s="479"/>
      <c r="F44" s="479"/>
      <c r="G44" s="479"/>
      <c r="H44" s="479"/>
      <c r="I44" s="479"/>
      <c r="J44" s="479"/>
      <c r="K44" s="479"/>
      <c r="L44" s="479"/>
      <c r="M44" s="479"/>
      <c r="N44" s="479"/>
      <c r="O44" s="479"/>
      <c r="P44" s="479"/>
      <c r="Q44" s="479"/>
      <c r="R44" s="479"/>
      <c r="S44" s="479"/>
      <c r="T44" s="479"/>
      <c r="U44" s="480"/>
      <c r="W44" s="10"/>
    </row>
    <row r="45" spans="1:23" ht="20.25" customHeight="1" x14ac:dyDescent="0.2">
      <c r="A45" s="478"/>
      <c r="B45" s="479"/>
      <c r="C45" s="479"/>
      <c r="D45" s="479"/>
      <c r="E45" s="479"/>
      <c r="F45" s="479"/>
      <c r="G45" s="479"/>
      <c r="H45" s="479"/>
      <c r="I45" s="479"/>
      <c r="J45" s="479"/>
      <c r="K45" s="479"/>
      <c r="L45" s="479"/>
      <c r="M45" s="479"/>
      <c r="N45" s="479"/>
      <c r="O45" s="479"/>
      <c r="P45" s="479"/>
      <c r="Q45" s="479"/>
      <c r="R45" s="479"/>
      <c r="S45" s="479"/>
      <c r="T45" s="479"/>
      <c r="U45" s="480"/>
      <c r="W45" s="10"/>
    </row>
    <row r="46" spans="1:23" ht="20.25" customHeight="1" x14ac:dyDescent="0.2">
      <c r="A46" s="478"/>
      <c r="B46" s="479"/>
      <c r="C46" s="479"/>
      <c r="D46" s="479"/>
      <c r="E46" s="479"/>
      <c r="F46" s="479"/>
      <c r="G46" s="479"/>
      <c r="H46" s="479"/>
      <c r="I46" s="479"/>
      <c r="J46" s="479"/>
      <c r="K46" s="479"/>
      <c r="L46" s="479"/>
      <c r="M46" s="479"/>
      <c r="N46" s="479"/>
      <c r="O46" s="479"/>
      <c r="P46" s="479"/>
      <c r="Q46" s="479"/>
      <c r="R46" s="479"/>
      <c r="S46" s="479"/>
      <c r="T46" s="479"/>
      <c r="U46" s="480"/>
      <c r="W46" s="10"/>
    </row>
    <row r="47" spans="1:23" ht="20.25" customHeight="1" x14ac:dyDescent="0.2">
      <c r="A47" s="478"/>
      <c r="B47" s="479"/>
      <c r="C47" s="479"/>
      <c r="D47" s="479"/>
      <c r="E47" s="479"/>
      <c r="F47" s="479"/>
      <c r="G47" s="479"/>
      <c r="H47" s="479"/>
      <c r="I47" s="479"/>
      <c r="J47" s="479"/>
      <c r="K47" s="479"/>
      <c r="L47" s="479"/>
      <c r="M47" s="479"/>
      <c r="N47" s="479"/>
      <c r="O47" s="479"/>
      <c r="P47" s="479"/>
      <c r="Q47" s="479"/>
      <c r="R47" s="479"/>
      <c r="S47" s="479"/>
      <c r="T47" s="479"/>
      <c r="U47" s="480"/>
      <c r="W47" s="10"/>
    </row>
    <row r="48" spans="1:23" ht="20.25" customHeight="1" x14ac:dyDescent="0.2">
      <c r="A48" s="478"/>
      <c r="B48" s="479"/>
      <c r="C48" s="479"/>
      <c r="D48" s="479"/>
      <c r="E48" s="479"/>
      <c r="F48" s="479"/>
      <c r="G48" s="479"/>
      <c r="H48" s="479"/>
      <c r="I48" s="479"/>
      <c r="J48" s="479"/>
      <c r="K48" s="479"/>
      <c r="L48" s="479"/>
      <c r="M48" s="479"/>
      <c r="N48" s="479"/>
      <c r="O48" s="479"/>
      <c r="P48" s="479"/>
      <c r="Q48" s="479"/>
      <c r="R48" s="479"/>
      <c r="S48" s="479"/>
      <c r="T48" s="479"/>
      <c r="U48" s="480"/>
    </row>
    <row r="49" spans="1:21" ht="20.25" customHeight="1" x14ac:dyDescent="0.2">
      <c r="A49" s="478"/>
      <c r="B49" s="479"/>
      <c r="C49" s="479"/>
      <c r="D49" s="479"/>
      <c r="E49" s="479"/>
      <c r="F49" s="479"/>
      <c r="G49" s="479"/>
      <c r="H49" s="479"/>
      <c r="I49" s="479"/>
      <c r="J49" s="479"/>
      <c r="K49" s="479"/>
      <c r="L49" s="479"/>
      <c r="M49" s="479"/>
      <c r="N49" s="479"/>
      <c r="O49" s="479"/>
      <c r="P49" s="479"/>
      <c r="Q49" s="479"/>
      <c r="R49" s="479"/>
      <c r="S49" s="479"/>
      <c r="T49" s="479"/>
      <c r="U49" s="480"/>
    </row>
    <row r="50" spans="1:21" ht="13.5" thickBot="1" x14ac:dyDescent="0.25">
      <c r="A50" s="20"/>
      <c r="B50" s="21"/>
      <c r="C50" s="21"/>
      <c r="D50" s="21"/>
      <c r="E50" s="21"/>
      <c r="F50" s="21"/>
      <c r="G50" s="21"/>
      <c r="H50" s="21"/>
      <c r="I50" s="21"/>
      <c r="J50" s="21"/>
      <c r="K50" s="21"/>
      <c r="L50" s="21"/>
      <c r="M50" s="21"/>
      <c r="N50" s="21"/>
      <c r="O50" s="21"/>
      <c r="P50" s="21"/>
      <c r="Q50" s="21"/>
      <c r="R50" s="21"/>
      <c r="S50" s="21"/>
      <c r="T50" s="61"/>
      <c r="U50" s="23"/>
    </row>
    <row r="52" spans="1:21" x14ac:dyDescent="0.2">
      <c r="R52" s="253"/>
      <c r="S52" s="253"/>
      <c r="T52" s="253"/>
    </row>
    <row r="85" spans="16:16" x14ac:dyDescent="0.2">
      <c r="P85" s="2"/>
    </row>
  </sheetData>
  <mergeCells count="18">
    <mergeCell ref="A1:T1"/>
    <mergeCell ref="A2:Q2"/>
    <mergeCell ref="A3:T3"/>
    <mergeCell ref="A4:T4"/>
    <mergeCell ref="A5:T5"/>
    <mergeCell ref="A13:U49"/>
    <mergeCell ref="A10:U10"/>
    <mergeCell ref="P8:P9"/>
    <mergeCell ref="R8:U8"/>
    <mergeCell ref="A6:P6"/>
    <mergeCell ref="R6:U6"/>
    <mergeCell ref="A7:A9"/>
    <mergeCell ref="B7:P7"/>
    <mergeCell ref="B8:B9"/>
    <mergeCell ref="D8:D9"/>
    <mergeCell ref="F8:H8"/>
    <mergeCell ref="J8:L8"/>
    <mergeCell ref="N8:N9"/>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Y54"/>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6.140625" customWidth="1"/>
    <col min="24" max="24" width="13.5703125" customWidth="1"/>
  </cols>
  <sheetData>
    <row r="1" spans="1:25" ht="18.75" customHeight="1" x14ac:dyDescent="0.2">
      <c r="A1" s="456" t="s">
        <v>0</v>
      </c>
      <c r="B1" s="456"/>
      <c r="C1" s="456"/>
      <c r="D1" s="456"/>
      <c r="E1" s="456"/>
      <c r="F1" s="456"/>
      <c r="G1" s="456"/>
      <c r="H1" s="456"/>
      <c r="I1" s="456"/>
      <c r="J1" s="456"/>
      <c r="K1" s="456"/>
      <c r="L1" s="456"/>
      <c r="M1" s="456"/>
      <c r="N1" s="456"/>
      <c r="O1" s="456"/>
      <c r="P1" s="456"/>
      <c r="Q1" s="456"/>
      <c r="R1" s="456"/>
      <c r="S1" s="456"/>
      <c r="T1" s="456"/>
      <c r="U1" s="77"/>
    </row>
    <row r="2" spans="1:25" ht="12" customHeight="1" x14ac:dyDescent="0.2">
      <c r="A2" s="457" t="s">
        <v>73</v>
      </c>
      <c r="B2" s="458"/>
      <c r="C2" s="458"/>
      <c r="D2" s="458"/>
      <c r="E2" s="458"/>
      <c r="F2" s="458"/>
      <c r="G2" s="458"/>
      <c r="H2" s="458"/>
      <c r="I2" s="458"/>
      <c r="J2" s="458"/>
      <c r="K2" s="458"/>
      <c r="L2" s="458"/>
      <c r="M2" s="458"/>
      <c r="N2" s="458"/>
      <c r="O2" s="458"/>
      <c r="P2" s="458"/>
      <c r="Q2" s="458"/>
      <c r="R2" s="77"/>
      <c r="S2" s="77"/>
      <c r="T2" s="77"/>
      <c r="U2" s="77"/>
    </row>
    <row r="3" spans="1:25" ht="14.25" customHeight="1" x14ac:dyDescent="0.2">
      <c r="A3" s="459" t="s">
        <v>192</v>
      </c>
      <c r="B3" s="458"/>
      <c r="C3" s="458"/>
      <c r="D3" s="458"/>
      <c r="E3" s="458"/>
      <c r="F3" s="458"/>
      <c r="G3" s="458"/>
      <c r="H3" s="458"/>
      <c r="I3" s="458"/>
      <c r="J3" s="458"/>
      <c r="K3" s="458"/>
      <c r="L3" s="458"/>
      <c r="M3" s="458"/>
      <c r="N3" s="458"/>
      <c r="O3" s="458"/>
      <c r="P3" s="458"/>
      <c r="Q3" s="458"/>
      <c r="R3" s="458"/>
      <c r="S3" s="458"/>
      <c r="T3" s="458"/>
      <c r="U3" s="78"/>
    </row>
    <row r="4" spans="1:25" ht="13.5" customHeight="1" x14ac:dyDescent="0.2">
      <c r="A4" s="460" t="s">
        <v>1</v>
      </c>
      <c r="B4" s="461"/>
      <c r="C4" s="461"/>
      <c r="D4" s="461"/>
      <c r="E4" s="461"/>
      <c r="F4" s="461"/>
      <c r="G4" s="461"/>
      <c r="H4" s="461"/>
      <c r="I4" s="461"/>
      <c r="J4" s="461"/>
      <c r="K4" s="461"/>
      <c r="L4" s="461"/>
      <c r="M4" s="461"/>
      <c r="N4" s="461"/>
      <c r="O4" s="461"/>
      <c r="P4" s="461"/>
      <c r="Q4" s="461"/>
      <c r="R4" s="461"/>
      <c r="S4" s="461"/>
      <c r="T4" s="461"/>
      <c r="U4" s="79"/>
    </row>
    <row r="5" spans="1:25" ht="14.25" customHeight="1" x14ac:dyDescent="0.2">
      <c r="A5" s="482" t="s">
        <v>196</v>
      </c>
      <c r="B5" s="461"/>
      <c r="C5" s="461"/>
      <c r="D5" s="461"/>
      <c r="E5" s="461"/>
      <c r="F5" s="461"/>
      <c r="G5" s="461"/>
      <c r="H5" s="461"/>
      <c r="I5" s="461"/>
      <c r="J5" s="461"/>
      <c r="K5" s="461"/>
      <c r="L5" s="461"/>
      <c r="M5" s="461"/>
      <c r="N5" s="461"/>
      <c r="O5" s="461"/>
      <c r="P5" s="461"/>
      <c r="Q5" s="461"/>
      <c r="R5" s="461"/>
      <c r="S5" s="461"/>
      <c r="T5" s="461"/>
      <c r="U5" s="79"/>
    </row>
    <row r="6" spans="1:25" ht="18" x14ac:dyDescent="0.2">
      <c r="A6" s="483" t="s">
        <v>181</v>
      </c>
      <c r="B6" s="449"/>
      <c r="C6" s="449"/>
      <c r="D6" s="449"/>
      <c r="E6" s="449"/>
      <c r="F6" s="449"/>
      <c r="G6" s="449"/>
      <c r="H6" s="449"/>
      <c r="I6" s="449"/>
      <c r="J6" s="449"/>
      <c r="K6" s="449"/>
      <c r="L6" s="449"/>
      <c r="M6" s="449"/>
      <c r="N6" s="449"/>
      <c r="O6" s="449"/>
      <c r="P6" s="450"/>
      <c r="Q6" s="74"/>
      <c r="R6" s="451" t="s">
        <v>203</v>
      </c>
      <c r="S6" s="449"/>
      <c r="T6" s="449"/>
      <c r="U6" s="450"/>
    </row>
    <row r="7" spans="1:25" ht="30" customHeight="1" x14ac:dyDescent="0.2">
      <c r="A7" s="471" t="s">
        <v>2</v>
      </c>
      <c r="B7" s="475" t="s">
        <v>3</v>
      </c>
      <c r="C7" s="476"/>
      <c r="D7" s="476"/>
      <c r="E7" s="476"/>
      <c r="F7" s="476"/>
      <c r="G7" s="476"/>
      <c r="H7" s="476"/>
      <c r="I7" s="476"/>
      <c r="J7" s="476"/>
      <c r="K7" s="476"/>
      <c r="L7" s="476"/>
      <c r="M7" s="476"/>
      <c r="N7" s="476"/>
      <c r="O7" s="476"/>
      <c r="P7" s="477"/>
      <c r="Q7" s="29"/>
      <c r="R7" s="38"/>
      <c r="S7" s="38"/>
      <c r="T7" s="38"/>
      <c r="U7" s="39"/>
    </row>
    <row r="8" spans="1:25" ht="25.5" customHeight="1" x14ac:dyDescent="0.2">
      <c r="A8" s="472"/>
      <c r="B8" s="473" t="s">
        <v>74</v>
      </c>
      <c r="C8" s="25"/>
      <c r="D8" s="474" t="s">
        <v>4</v>
      </c>
      <c r="E8" s="27"/>
      <c r="F8" s="452" t="s">
        <v>5</v>
      </c>
      <c r="G8" s="453"/>
      <c r="H8" s="454"/>
      <c r="I8" s="25"/>
      <c r="J8" s="455" t="s">
        <v>75</v>
      </c>
      <c r="K8" s="455"/>
      <c r="L8" s="455"/>
      <c r="M8" s="27"/>
      <c r="N8" s="455" t="s">
        <v>6</v>
      </c>
      <c r="O8" s="27"/>
      <c r="P8" s="455" t="s">
        <v>7</v>
      </c>
      <c r="Q8" s="27"/>
      <c r="R8" s="455" t="s">
        <v>8</v>
      </c>
      <c r="S8" s="455"/>
      <c r="T8" s="455"/>
      <c r="U8" s="455"/>
    </row>
    <row r="9" spans="1:25" ht="27.75" customHeight="1" x14ac:dyDescent="0.2">
      <c r="A9" s="472"/>
      <c r="B9" s="473"/>
      <c r="C9" s="26"/>
      <c r="D9" s="474"/>
      <c r="E9" s="28"/>
      <c r="F9" s="40" t="s">
        <v>24</v>
      </c>
      <c r="G9" s="40" t="s">
        <v>25</v>
      </c>
      <c r="H9" s="40" t="s">
        <v>26</v>
      </c>
      <c r="I9" s="26"/>
      <c r="J9" s="40" t="s">
        <v>24</v>
      </c>
      <c r="K9" s="40" t="s">
        <v>25</v>
      </c>
      <c r="L9" s="40" t="s">
        <v>26</v>
      </c>
      <c r="M9" s="28"/>
      <c r="N9" s="471"/>
      <c r="O9" s="28"/>
      <c r="P9" s="471"/>
      <c r="Q9" s="28"/>
      <c r="R9" s="40" t="s">
        <v>24</v>
      </c>
      <c r="S9" s="40" t="s">
        <v>25</v>
      </c>
      <c r="T9" s="40" t="s">
        <v>26</v>
      </c>
      <c r="U9" s="186" t="s">
        <v>80</v>
      </c>
    </row>
    <row r="10" spans="1:25" s="10" customFormat="1" ht="6" customHeight="1" thickBot="1" x14ac:dyDescent="0.45">
      <c r="A10" s="468"/>
      <c r="B10" s="469"/>
      <c r="C10" s="469"/>
      <c r="D10" s="469"/>
      <c r="E10" s="469"/>
      <c r="F10" s="469"/>
      <c r="G10" s="469"/>
      <c r="H10" s="469"/>
      <c r="I10" s="469"/>
      <c r="J10" s="469"/>
      <c r="K10" s="469"/>
      <c r="L10" s="469"/>
      <c r="M10" s="469"/>
      <c r="N10" s="469"/>
      <c r="O10" s="469"/>
      <c r="P10" s="469"/>
      <c r="Q10" s="469"/>
      <c r="R10" s="469"/>
      <c r="S10" s="469"/>
      <c r="T10" s="469"/>
      <c r="U10" s="470"/>
      <c r="X10"/>
    </row>
    <row r="11" spans="1:25" s="10" customFormat="1" ht="13.5" customHeight="1" x14ac:dyDescent="0.25">
      <c r="A11" s="270" t="str">
        <f>'FRACCIÓN I 2018'!A11</f>
        <v/>
      </c>
      <c r="B11" s="257"/>
      <c r="C11" s="257"/>
      <c r="D11" s="258"/>
      <c r="E11" s="257"/>
      <c r="F11" s="259"/>
      <c r="G11" s="259"/>
      <c r="H11" s="259"/>
      <c r="I11" s="219"/>
      <c r="J11" s="259"/>
      <c r="K11" s="259"/>
      <c r="L11" s="259"/>
      <c r="M11" s="219"/>
      <c r="N11" s="260"/>
      <c r="O11" s="219"/>
      <c r="P11" s="261"/>
      <c r="Q11" s="219"/>
      <c r="R11" s="219"/>
      <c r="S11" s="219"/>
      <c r="T11" s="219"/>
      <c r="U11" s="262"/>
      <c r="W11" s="221"/>
      <c r="X11" s="221"/>
    </row>
    <row r="12" spans="1:25" s="10" customFormat="1" x14ac:dyDescent="0.2">
      <c r="A12" s="36"/>
      <c r="B12" s="263"/>
      <c r="C12" s="264"/>
      <c r="D12" s="265"/>
      <c r="E12" s="264"/>
      <c r="F12" s="266"/>
      <c r="G12" s="266"/>
      <c r="H12" s="266"/>
      <c r="I12" s="220"/>
      <c r="J12" s="266"/>
      <c r="K12" s="266"/>
      <c r="L12" s="266"/>
      <c r="M12" s="220"/>
      <c r="N12" s="220"/>
      <c r="O12" s="220"/>
      <c r="P12" s="267"/>
      <c r="Q12" s="220"/>
      <c r="R12" s="268"/>
      <c r="S12" s="268"/>
      <c r="T12" s="268"/>
      <c r="U12" s="269"/>
      <c r="W12" s="221"/>
      <c r="X12" s="221"/>
    </row>
    <row r="13" spans="1:25" s="10" customFormat="1" ht="20.25" customHeight="1" x14ac:dyDescent="0.2">
      <c r="A13" s="478" t="s">
        <v>171</v>
      </c>
      <c r="B13" s="479"/>
      <c r="C13" s="479"/>
      <c r="D13" s="479"/>
      <c r="E13" s="479"/>
      <c r="F13" s="479"/>
      <c r="G13" s="479"/>
      <c r="H13" s="479"/>
      <c r="I13" s="479"/>
      <c r="J13" s="479"/>
      <c r="K13" s="479"/>
      <c r="L13" s="479"/>
      <c r="M13" s="479"/>
      <c r="N13" s="479"/>
      <c r="O13" s="479"/>
      <c r="P13" s="479"/>
      <c r="Q13" s="479"/>
      <c r="R13" s="479"/>
      <c r="S13" s="479"/>
      <c r="T13" s="479"/>
      <c r="U13" s="480"/>
      <c r="W13"/>
      <c r="X13"/>
      <c r="Y13"/>
    </row>
    <row r="14" spans="1:25" s="10" customFormat="1" ht="20.25" customHeight="1" x14ac:dyDescent="0.2">
      <c r="A14" s="478"/>
      <c r="B14" s="479"/>
      <c r="C14" s="479"/>
      <c r="D14" s="479"/>
      <c r="E14" s="479"/>
      <c r="F14" s="479"/>
      <c r="G14" s="479"/>
      <c r="H14" s="479"/>
      <c r="I14" s="479"/>
      <c r="J14" s="479"/>
      <c r="K14" s="479"/>
      <c r="L14" s="479"/>
      <c r="M14" s="479"/>
      <c r="N14" s="479"/>
      <c r="O14" s="479"/>
      <c r="P14" s="479"/>
      <c r="Q14" s="479"/>
      <c r="R14" s="479"/>
      <c r="S14" s="479"/>
      <c r="T14" s="479"/>
      <c r="U14" s="480"/>
      <c r="W14"/>
      <c r="X14"/>
      <c r="Y14"/>
    </row>
    <row r="15" spans="1:25" s="10" customFormat="1" ht="20.25" customHeight="1" x14ac:dyDescent="0.2">
      <c r="A15" s="478"/>
      <c r="B15" s="479"/>
      <c r="C15" s="479"/>
      <c r="D15" s="479"/>
      <c r="E15" s="479"/>
      <c r="F15" s="479"/>
      <c r="G15" s="479"/>
      <c r="H15" s="479"/>
      <c r="I15" s="479"/>
      <c r="J15" s="479"/>
      <c r="K15" s="479"/>
      <c r="L15" s="479"/>
      <c r="M15" s="479"/>
      <c r="N15" s="479"/>
      <c r="O15" s="479"/>
      <c r="P15" s="479"/>
      <c r="Q15" s="479"/>
      <c r="R15" s="479"/>
      <c r="S15" s="479"/>
      <c r="T15" s="479"/>
      <c r="U15" s="480"/>
      <c r="W15"/>
      <c r="X15"/>
      <c r="Y15"/>
    </row>
    <row r="16" spans="1:25" s="10" customFormat="1" ht="20.25" customHeight="1" x14ac:dyDescent="0.2">
      <c r="A16" s="478"/>
      <c r="B16" s="479"/>
      <c r="C16" s="479"/>
      <c r="D16" s="479"/>
      <c r="E16" s="479"/>
      <c r="F16" s="479"/>
      <c r="G16" s="479"/>
      <c r="H16" s="479"/>
      <c r="I16" s="479"/>
      <c r="J16" s="479"/>
      <c r="K16" s="479"/>
      <c r="L16" s="479"/>
      <c r="M16" s="479"/>
      <c r="N16" s="479"/>
      <c r="O16" s="479"/>
      <c r="P16" s="479"/>
      <c r="Q16" s="479"/>
      <c r="R16" s="479"/>
      <c r="S16" s="479"/>
      <c r="T16" s="479"/>
      <c r="U16" s="480"/>
      <c r="W16"/>
      <c r="X16"/>
      <c r="Y16"/>
    </row>
    <row r="17" spans="1:25" s="10" customFormat="1" ht="20.25" customHeight="1" x14ac:dyDescent="0.2">
      <c r="A17" s="478"/>
      <c r="B17" s="479"/>
      <c r="C17" s="479"/>
      <c r="D17" s="479"/>
      <c r="E17" s="479"/>
      <c r="F17" s="479"/>
      <c r="G17" s="479"/>
      <c r="H17" s="479"/>
      <c r="I17" s="479"/>
      <c r="J17" s="479"/>
      <c r="K17" s="479"/>
      <c r="L17" s="479"/>
      <c r="M17" s="479"/>
      <c r="N17" s="479"/>
      <c r="O17" s="479"/>
      <c r="P17" s="479"/>
      <c r="Q17" s="479"/>
      <c r="R17" s="479"/>
      <c r="S17" s="479"/>
      <c r="T17" s="479"/>
      <c r="U17" s="480"/>
      <c r="W17"/>
      <c r="X17"/>
      <c r="Y17"/>
    </row>
    <row r="18" spans="1:25" s="10" customFormat="1" ht="20.25" customHeight="1" x14ac:dyDescent="0.2">
      <c r="A18" s="478"/>
      <c r="B18" s="479"/>
      <c r="C18" s="479"/>
      <c r="D18" s="479"/>
      <c r="E18" s="479"/>
      <c r="F18" s="479"/>
      <c r="G18" s="479"/>
      <c r="H18" s="479"/>
      <c r="I18" s="479"/>
      <c r="J18" s="479"/>
      <c r="K18" s="479"/>
      <c r="L18" s="479"/>
      <c r="M18" s="479"/>
      <c r="N18" s="479"/>
      <c r="O18" s="479"/>
      <c r="P18" s="479"/>
      <c r="Q18" s="479"/>
      <c r="R18" s="479"/>
      <c r="S18" s="479"/>
      <c r="T18" s="479"/>
      <c r="U18" s="480"/>
      <c r="W18"/>
      <c r="X18"/>
      <c r="Y18"/>
    </row>
    <row r="19" spans="1:25" s="10" customFormat="1" ht="20.25" customHeight="1" x14ac:dyDescent="0.2">
      <c r="A19" s="478"/>
      <c r="B19" s="479"/>
      <c r="C19" s="479"/>
      <c r="D19" s="479"/>
      <c r="E19" s="479"/>
      <c r="F19" s="479"/>
      <c r="G19" s="479"/>
      <c r="H19" s="479"/>
      <c r="I19" s="479"/>
      <c r="J19" s="479"/>
      <c r="K19" s="479"/>
      <c r="L19" s="479"/>
      <c r="M19" s="479"/>
      <c r="N19" s="479"/>
      <c r="O19" s="479"/>
      <c r="P19" s="479"/>
      <c r="Q19" s="479"/>
      <c r="R19" s="479"/>
      <c r="S19" s="479"/>
      <c r="T19" s="479"/>
      <c r="U19" s="480"/>
      <c r="W19"/>
      <c r="X19"/>
      <c r="Y19"/>
    </row>
    <row r="20" spans="1:25" s="10" customFormat="1" ht="20.25" customHeight="1" x14ac:dyDescent="0.2">
      <c r="A20" s="478"/>
      <c r="B20" s="479"/>
      <c r="C20" s="479"/>
      <c r="D20" s="479"/>
      <c r="E20" s="479"/>
      <c r="F20" s="479"/>
      <c r="G20" s="479"/>
      <c r="H20" s="479"/>
      <c r="I20" s="479"/>
      <c r="J20" s="479"/>
      <c r="K20" s="479"/>
      <c r="L20" s="479"/>
      <c r="M20" s="479"/>
      <c r="N20" s="479"/>
      <c r="O20" s="479"/>
      <c r="P20" s="479"/>
      <c r="Q20" s="479"/>
      <c r="R20" s="479"/>
      <c r="S20" s="479"/>
      <c r="T20" s="479"/>
      <c r="U20" s="480"/>
      <c r="W20"/>
      <c r="X20"/>
      <c r="Y20"/>
    </row>
    <row r="21" spans="1:25" s="10" customFormat="1" ht="20.25" customHeight="1" x14ac:dyDescent="0.2">
      <c r="A21" s="478"/>
      <c r="B21" s="479"/>
      <c r="C21" s="479"/>
      <c r="D21" s="479"/>
      <c r="E21" s="479"/>
      <c r="F21" s="479"/>
      <c r="G21" s="479"/>
      <c r="H21" s="479"/>
      <c r="I21" s="479"/>
      <c r="J21" s="479"/>
      <c r="K21" s="479"/>
      <c r="L21" s="479"/>
      <c r="M21" s="479"/>
      <c r="N21" s="479"/>
      <c r="O21" s="479"/>
      <c r="P21" s="479"/>
      <c r="Q21" s="479"/>
      <c r="R21" s="479"/>
      <c r="S21" s="479"/>
      <c r="T21" s="479"/>
      <c r="U21" s="480"/>
      <c r="W21"/>
      <c r="X21"/>
      <c r="Y21"/>
    </row>
    <row r="22" spans="1:25" s="10" customFormat="1" ht="20.25" customHeight="1" x14ac:dyDescent="0.2">
      <c r="A22" s="478"/>
      <c r="B22" s="479"/>
      <c r="C22" s="479"/>
      <c r="D22" s="479"/>
      <c r="E22" s="479"/>
      <c r="F22" s="479"/>
      <c r="G22" s="479"/>
      <c r="H22" s="479"/>
      <c r="I22" s="479"/>
      <c r="J22" s="479"/>
      <c r="K22" s="479"/>
      <c r="L22" s="479"/>
      <c r="M22" s="479"/>
      <c r="N22" s="479"/>
      <c r="O22" s="479"/>
      <c r="P22" s="479"/>
      <c r="Q22" s="479"/>
      <c r="R22" s="479"/>
      <c r="S22" s="479"/>
      <c r="T22" s="479"/>
      <c r="U22" s="480"/>
      <c r="W22"/>
      <c r="X22"/>
      <c r="Y22"/>
    </row>
    <row r="23" spans="1:25" s="10" customFormat="1" ht="20.25" customHeight="1" x14ac:dyDescent="0.2">
      <c r="A23" s="478"/>
      <c r="B23" s="479"/>
      <c r="C23" s="479"/>
      <c r="D23" s="479"/>
      <c r="E23" s="479"/>
      <c r="F23" s="479"/>
      <c r="G23" s="479"/>
      <c r="H23" s="479"/>
      <c r="I23" s="479"/>
      <c r="J23" s="479"/>
      <c r="K23" s="479"/>
      <c r="L23" s="479"/>
      <c r="M23" s="479"/>
      <c r="N23" s="479"/>
      <c r="O23" s="479"/>
      <c r="P23" s="479"/>
      <c r="Q23" s="479"/>
      <c r="R23" s="479"/>
      <c r="S23" s="479"/>
      <c r="T23" s="479"/>
      <c r="U23" s="480"/>
      <c r="W23"/>
      <c r="X23"/>
      <c r="Y23"/>
    </row>
    <row r="24" spans="1:25" s="10" customFormat="1" ht="20.25" customHeight="1" x14ac:dyDescent="0.2">
      <c r="A24" s="478"/>
      <c r="B24" s="479"/>
      <c r="C24" s="479"/>
      <c r="D24" s="479"/>
      <c r="E24" s="479"/>
      <c r="F24" s="479"/>
      <c r="G24" s="479"/>
      <c r="H24" s="479"/>
      <c r="I24" s="479"/>
      <c r="J24" s="479"/>
      <c r="K24" s="479"/>
      <c r="L24" s="479"/>
      <c r="M24" s="479"/>
      <c r="N24" s="479"/>
      <c r="O24" s="479"/>
      <c r="P24" s="479"/>
      <c r="Q24" s="479"/>
      <c r="R24" s="479"/>
      <c r="S24" s="479"/>
      <c r="T24" s="479"/>
      <c r="U24" s="480"/>
      <c r="W24"/>
      <c r="X24"/>
      <c r="Y24"/>
    </row>
    <row r="25" spans="1:25" s="10" customFormat="1" ht="20.25" customHeight="1" x14ac:dyDescent="0.2">
      <c r="A25" s="478"/>
      <c r="B25" s="479"/>
      <c r="C25" s="479"/>
      <c r="D25" s="479"/>
      <c r="E25" s="479"/>
      <c r="F25" s="479"/>
      <c r="G25" s="479"/>
      <c r="H25" s="479"/>
      <c r="I25" s="479"/>
      <c r="J25" s="479"/>
      <c r="K25" s="479"/>
      <c r="L25" s="479"/>
      <c r="M25" s="479"/>
      <c r="N25" s="479"/>
      <c r="O25" s="479"/>
      <c r="P25" s="479"/>
      <c r="Q25" s="479"/>
      <c r="R25" s="479"/>
      <c r="S25" s="479"/>
      <c r="T25" s="479"/>
      <c r="U25" s="480"/>
      <c r="W25"/>
      <c r="X25"/>
      <c r="Y25"/>
    </row>
    <row r="26" spans="1:25" s="10" customFormat="1" ht="20.25" customHeight="1" x14ac:dyDescent="0.2">
      <c r="A26" s="478"/>
      <c r="B26" s="479"/>
      <c r="C26" s="479"/>
      <c r="D26" s="479"/>
      <c r="E26" s="479"/>
      <c r="F26" s="479"/>
      <c r="G26" s="479"/>
      <c r="H26" s="479"/>
      <c r="I26" s="479"/>
      <c r="J26" s="479"/>
      <c r="K26" s="479"/>
      <c r="L26" s="479"/>
      <c r="M26" s="479"/>
      <c r="N26" s="479"/>
      <c r="O26" s="479"/>
      <c r="P26" s="479"/>
      <c r="Q26" s="479"/>
      <c r="R26" s="479"/>
      <c r="S26" s="479"/>
      <c r="T26" s="479"/>
      <c r="U26" s="480"/>
      <c r="W26"/>
      <c r="X26"/>
      <c r="Y26"/>
    </row>
    <row r="27" spans="1:25" s="10" customFormat="1" ht="20.25" customHeight="1" x14ac:dyDescent="0.2">
      <c r="A27" s="478"/>
      <c r="B27" s="479"/>
      <c r="C27" s="479"/>
      <c r="D27" s="479"/>
      <c r="E27" s="479"/>
      <c r="F27" s="479"/>
      <c r="G27" s="479"/>
      <c r="H27" s="479"/>
      <c r="I27" s="479"/>
      <c r="J27" s="479"/>
      <c r="K27" s="479"/>
      <c r="L27" s="479"/>
      <c r="M27" s="479"/>
      <c r="N27" s="479"/>
      <c r="O27" s="479"/>
      <c r="P27" s="479"/>
      <c r="Q27" s="479"/>
      <c r="R27" s="479"/>
      <c r="S27" s="479"/>
      <c r="T27" s="479"/>
      <c r="U27" s="480"/>
      <c r="W27"/>
      <c r="X27"/>
      <c r="Y27"/>
    </row>
    <row r="28" spans="1:25" s="10" customFormat="1" ht="20.25" customHeight="1" x14ac:dyDescent="0.2">
      <c r="A28" s="478"/>
      <c r="B28" s="479"/>
      <c r="C28" s="479"/>
      <c r="D28" s="479"/>
      <c r="E28" s="479"/>
      <c r="F28" s="479"/>
      <c r="G28" s="479"/>
      <c r="H28" s="479"/>
      <c r="I28" s="479"/>
      <c r="J28" s="479"/>
      <c r="K28" s="479"/>
      <c r="L28" s="479"/>
      <c r="M28" s="479"/>
      <c r="N28" s="479"/>
      <c r="O28" s="479"/>
      <c r="P28" s="479"/>
      <c r="Q28" s="479"/>
      <c r="R28" s="479"/>
      <c r="S28" s="479"/>
      <c r="T28" s="479"/>
      <c r="U28" s="480"/>
      <c r="W28"/>
      <c r="X28"/>
      <c r="Y28"/>
    </row>
    <row r="29" spans="1:25" s="10" customFormat="1" ht="20.25" customHeight="1" x14ac:dyDescent="0.2">
      <c r="A29" s="478"/>
      <c r="B29" s="479"/>
      <c r="C29" s="479"/>
      <c r="D29" s="479"/>
      <c r="E29" s="479"/>
      <c r="F29" s="479"/>
      <c r="G29" s="479"/>
      <c r="H29" s="479"/>
      <c r="I29" s="479"/>
      <c r="J29" s="479"/>
      <c r="K29" s="479"/>
      <c r="L29" s="479"/>
      <c r="M29" s="479"/>
      <c r="N29" s="479"/>
      <c r="O29" s="479"/>
      <c r="P29" s="479"/>
      <c r="Q29" s="479"/>
      <c r="R29" s="479"/>
      <c r="S29" s="479"/>
      <c r="T29" s="479"/>
      <c r="U29" s="480"/>
      <c r="W29"/>
      <c r="X29"/>
      <c r="Y29"/>
    </row>
    <row r="30" spans="1:25" s="10" customFormat="1" ht="20.25" customHeight="1" x14ac:dyDescent="0.2">
      <c r="A30" s="478"/>
      <c r="B30" s="479"/>
      <c r="C30" s="479"/>
      <c r="D30" s="479"/>
      <c r="E30" s="479"/>
      <c r="F30" s="479"/>
      <c r="G30" s="479"/>
      <c r="H30" s="479"/>
      <c r="I30" s="479"/>
      <c r="J30" s="479"/>
      <c r="K30" s="479"/>
      <c r="L30" s="479"/>
      <c r="M30" s="479"/>
      <c r="N30" s="479"/>
      <c r="O30" s="479"/>
      <c r="P30" s="479"/>
      <c r="Q30" s="479"/>
      <c r="R30" s="479"/>
      <c r="S30" s="479"/>
      <c r="T30" s="479"/>
      <c r="U30" s="480"/>
      <c r="W30"/>
      <c r="X30"/>
      <c r="Y30"/>
    </row>
    <row r="31" spans="1:25" s="10" customFormat="1" ht="20.25" customHeight="1" x14ac:dyDescent="0.2">
      <c r="A31" s="478"/>
      <c r="B31" s="479"/>
      <c r="C31" s="479"/>
      <c r="D31" s="479"/>
      <c r="E31" s="479"/>
      <c r="F31" s="479"/>
      <c r="G31" s="479"/>
      <c r="H31" s="479"/>
      <c r="I31" s="479"/>
      <c r="J31" s="479"/>
      <c r="K31" s="479"/>
      <c r="L31" s="479"/>
      <c r="M31" s="479"/>
      <c r="N31" s="479"/>
      <c r="O31" s="479"/>
      <c r="P31" s="479"/>
      <c r="Q31" s="479"/>
      <c r="R31" s="479"/>
      <c r="S31" s="479"/>
      <c r="T31" s="479"/>
      <c r="U31" s="480"/>
      <c r="W31"/>
      <c r="X31"/>
      <c r="Y31"/>
    </row>
    <row r="32" spans="1:25" s="10" customFormat="1" ht="20.25" customHeight="1" x14ac:dyDescent="0.2">
      <c r="A32" s="478"/>
      <c r="B32" s="479"/>
      <c r="C32" s="479"/>
      <c r="D32" s="479"/>
      <c r="E32" s="479"/>
      <c r="F32" s="479"/>
      <c r="G32" s="479"/>
      <c r="H32" s="479"/>
      <c r="I32" s="479"/>
      <c r="J32" s="479"/>
      <c r="K32" s="479"/>
      <c r="L32" s="479"/>
      <c r="M32" s="479"/>
      <c r="N32" s="479"/>
      <c r="O32" s="479"/>
      <c r="P32" s="479"/>
      <c r="Q32" s="479"/>
      <c r="R32" s="479"/>
      <c r="S32" s="479"/>
      <c r="T32" s="479"/>
      <c r="U32" s="480"/>
      <c r="W32"/>
      <c r="X32"/>
      <c r="Y32"/>
    </row>
    <row r="33" spans="1:25" s="10" customFormat="1" ht="20.25" customHeight="1" x14ac:dyDescent="0.2">
      <c r="A33" s="478"/>
      <c r="B33" s="479"/>
      <c r="C33" s="479"/>
      <c r="D33" s="479"/>
      <c r="E33" s="479"/>
      <c r="F33" s="479"/>
      <c r="G33" s="479"/>
      <c r="H33" s="479"/>
      <c r="I33" s="479"/>
      <c r="J33" s="479"/>
      <c r="K33" s="479"/>
      <c r="L33" s="479"/>
      <c r="M33" s="479"/>
      <c r="N33" s="479"/>
      <c r="O33" s="479"/>
      <c r="P33" s="479"/>
      <c r="Q33" s="479"/>
      <c r="R33" s="479"/>
      <c r="S33" s="479"/>
      <c r="T33" s="479"/>
      <c r="U33" s="480"/>
      <c r="W33"/>
      <c r="X33"/>
      <c r="Y33"/>
    </row>
    <row r="34" spans="1:25" s="10" customFormat="1" ht="20.25" customHeight="1" x14ac:dyDescent="0.2">
      <c r="A34" s="478"/>
      <c r="B34" s="479"/>
      <c r="C34" s="479"/>
      <c r="D34" s="479"/>
      <c r="E34" s="479"/>
      <c r="F34" s="479"/>
      <c r="G34" s="479"/>
      <c r="H34" s="479"/>
      <c r="I34" s="479"/>
      <c r="J34" s="479"/>
      <c r="K34" s="479"/>
      <c r="L34" s="479"/>
      <c r="M34" s="479"/>
      <c r="N34" s="479"/>
      <c r="O34" s="479"/>
      <c r="P34" s="479"/>
      <c r="Q34" s="479"/>
      <c r="R34" s="479"/>
      <c r="S34" s="479"/>
      <c r="T34" s="479"/>
      <c r="U34" s="480"/>
      <c r="W34"/>
      <c r="X34"/>
      <c r="Y34"/>
    </row>
    <row r="35" spans="1:25" s="10" customFormat="1" ht="20.25" customHeight="1" x14ac:dyDescent="0.2">
      <c r="A35" s="478"/>
      <c r="B35" s="479"/>
      <c r="C35" s="479"/>
      <c r="D35" s="479"/>
      <c r="E35" s="479"/>
      <c r="F35" s="479"/>
      <c r="G35" s="479"/>
      <c r="H35" s="479"/>
      <c r="I35" s="479"/>
      <c r="J35" s="479"/>
      <c r="K35" s="479"/>
      <c r="L35" s="479"/>
      <c r="M35" s="479"/>
      <c r="N35" s="479"/>
      <c r="O35" s="479"/>
      <c r="P35" s="479"/>
      <c r="Q35" s="479"/>
      <c r="R35" s="479"/>
      <c r="S35" s="479"/>
      <c r="T35" s="479"/>
      <c r="U35" s="480"/>
      <c r="W35"/>
      <c r="X35"/>
      <c r="Y35"/>
    </row>
    <row r="36" spans="1:25" s="10" customFormat="1" ht="20.25" customHeight="1" x14ac:dyDescent="0.2">
      <c r="A36" s="478"/>
      <c r="B36" s="479"/>
      <c r="C36" s="479"/>
      <c r="D36" s="479"/>
      <c r="E36" s="479"/>
      <c r="F36" s="479"/>
      <c r="G36" s="479"/>
      <c r="H36" s="479"/>
      <c r="I36" s="479"/>
      <c r="J36" s="479"/>
      <c r="K36" s="479"/>
      <c r="L36" s="479"/>
      <c r="M36" s="479"/>
      <c r="N36" s="479"/>
      <c r="O36" s="479"/>
      <c r="P36" s="479"/>
      <c r="Q36" s="479"/>
      <c r="R36" s="479"/>
      <c r="S36" s="479"/>
      <c r="T36" s="479"/>
      <c r="U36" s="480"/>
      <c r="W36"/>
      <c r="X36"/>
      <c r="Y36"/>
    </row>
    <row r="37" spans="1:25" s="10" customFormat="1" ht="20.25" customHeight="1" x14ac:dyDescent="0.2">
      <c r="A37" s="478"/>
      <c r="B37" s="479"/>
      <c r="C37" s="479"/>
      <c r="D37" s="479"/>
      <c r="E37" s="479"/>
      <c r="F37" s="479"/>
      <c r="G37" s="479"/>
      <c r="H37" s="479"/>
      <c r="I37" s="479"/>
      <c r="J37" s="479"/>
      <c r="K37" s="479"/>
      <c r="L37" s="479"/>
      <c r="M37" s="479"/>
      <c r="N37" s="479"/>
      <c r="O37" s="479"/>
      <c r="P37" s="479"/>
      <c r="Q37" s="479"/>
      <c r="R37" s="479"/>
      <c r="S37" s="479"/>
      <c r="T37" s="479"/>
      <c r="U37" s="480"/>
      <c r="W37"/>
      <c r="X37"/>
      <c r="Y37"/>
    </row>
    <row r="38" spans="1:25" s="10" customFormat="1" ht="20.25" customHeight="1" x14ac:dyDescent="0.2">
      <c r="A38" s="478"/>
      <c r="B38" s="479"/>
      <c r="C38" s="479"/>
      <c r="D38" s="479"/>
      <c r="E38" s="479"/>
      <c r="F38" s="479"/>
      <c r="G38" s="479"/>
      <c r="H38" s="479"/>
      <c r="I38" s="479"/>
      <c r="J38" s="479"/>
      <c r="K38" s="479"/>
      <c r="L38" s="479"/>
      <c r="M38" s="479"/>
      <c r="N38" s="479"/>
      <c r="O38" s="479"/>
      <c r="P38" s="479"/>
      <c r="Q38" s="479"/>
      <c r="R38" s="479"/>
      <c r="S38" s="479"/>
      <c r="T38" s="479"/>
      <c r="U38" s="480"/>
      <c r="W38"/>
      <c r="X38"/>
      <c r="Y38"/>
    </row>
    <row r="39" spans="1:25" s="10" customFormat="1" ht="20.25" customHeight="1" x14ac:dyDescent="0.2">
      <c r="A39" s="478"/>
      <c r="B39" s="479"/>
      <c r="C39" s="479"/>
      <c r="D39" s="479"/>
      <c r="E39" s="479"/>
      <c r="F39" s="479"/>
      <c r="G39" s="479"/>
      <c r="H39" s="479"/>
      <c r="I39" s="479"/>
      <c r="J39" s="479"/>
      <c r="K39" s="479"/>
      <c r="L39" s="479"/>
      <c r="M39" s="479"/>
      <c r="N39" s="479"/>
      <c r="O39" s="479"/>
      <c r="P39" s="479"/>
      <c r="Q39" s="479"/>
      <c r="R39" s="479"/>
      <c r="S39" s="479"/>
      <c r="T39" s="479"/>
      <c r="U39" s="480"/>
      <c r="W39"/>
      <c r="X39"/>
      <c r="Y39"/>
    </row>
    <row r="40" spans="1:25" s="10" customFormat="1" ht="20.25" customHeight="1" x14ac:dyDescent="0.2">
      <c r="A40" s="478"/>
      <c r="B40" s="479"/>
      <c r="C40" s="479"/>
      <c r="D40" s="479"/>
      <c r="E40" s="479"/>
      <c r="F40" s="479"/>
      <c r="G40" s="479"/>
      <c r="H40" s="479"/>
      <c r="I40" s="479"/>
      <c r="J40" s="479"/>
      <c r="K40" s="479"/>
      <c r="L40" s="479"/>
      <c r="M40" s="479"/>
      <c r="N40" s="479"/>
      <c r="O40" s="479"/>
      <c r="P40" s="479"/>
      <c r="Q40" s="479"/>
      <c r="R40" s="479"/>
      <c r="S40" s="479"/>
      <c r="T40" s="479"/>
      <c r="U40" s="480"/>
      <c r="W40"/>
      <c r="X40"/>
      <c r="Y40"/>
    </row>
    <row r="41" spans="1:25" s="10" customFormat="1" ht="20.25" customHeight="1" x14ac:dyDescent="0.2">
      <c r="A41" s="478"/>
      <c r="B41" s="479"/>
      <c r="C41" s="479"/>
      <c r="D41" s="479"/>
      <c r="E41" s="479"/>
      <c r="F41" s="479"/>
      <c r="G41" s="479"/>
      <c r="H41" s="479"/>
      <c r="I41" s="479"/>
      <c r="J41" s="479"/>
      <c r="K41" s="479"/>
      <c r="L41" s="479"/>
      <c r="M41" s="479"/>
      <c r="N41" s="479"/>
      <c r="O41" s="479"/>
      <c r="P41" s="479"/>
      <c r="Q41" s="479"/>
      <c r="R41" s="479"/>
      <c r="S41" s="479"/>
      <c r="T41" s="479"/>
      <c r="U41" s="480"/>
      <c r="W41"/>
      <c r="X41"/>
      <c r="Y41"/>
    </row>
    <row r="42" spans="1:25" s="10" customFormat="1" ht="20.25" customHeight="1" x14ac:dyDescent="0.2">
      <c r="A42" s="478"/>
      <c r="B42" s="479"/>
      <c r="C42" s="479"/>
      <c r="D42" s="479"/>
      <c r="E42" s="479"/>
      <c r="F42" s="479"/>
      <c r="G42" s="479"/>
      <c r="H42" s="479"/>
      <c r="I42" s="479"/>
      <c r="J42" s="479"/>
      <c r="K42" s="479"/>
      <c r="L42" s="479"/>
      <c r="M42" s="479"/>
      <c r="N42" s="479"/>
      <c r="O42" s="479"/>
      <c r="P42" s="479"/>
      <c r="Q42" s="479"/>
      <c r="R42" s="479"/>
      <c r="S42" s="479"/>
      <c r="T42" s="479"/>
      <c r="U42" s="480"/>
      <c r="W42"/>
      <c r="X42"/>
      <c r="Y42"/>
    </row>
    <row r="43" spans="1:25" s="10" customFormat="1" ht="20.25" customHeight="1" x14ac:dyDescent="0.2">
      <c r="A43" s="478"/>
      <c r="B43" s="479"/>
      <c r="C43" s="479"/>
      <c r="D43" s="479"/>
      <c r="E43" s="479"/>
      <c r="F43" s="479"/>
      <c r="G43" s="479"/>
      <c r="H43" s="479"/>
      <c r="I43" s="479"/>
      <c r="J43" s="479"/>
      <c r="K43" s="479"/>
      <c r="L43" s="479"/>
      <c r="M43" s="479"/>
      <c r="N43" s="479"/>
      <c r="O43" s="479"/>
      <c r="P43" s="479"/>
      <c r="Q43" s="479"/>
      <c r="R43" s="479"/>
      <c r="S43" s="479"/>
      <c r="T43" s="479"/>
      <c r="U43" s="480"/>
      <c r="W43"/>
      <c r="X43"/>
      <c r="Y43"/>
    </row>
    <row r="44" spans="1:25" s="10" customFormat="1" ht="20.25" customHeight="1" x14ac:dyDescent="0.2">
      <c r="A44" s="478"/>
      <c r="B44" s="479"/>
      <c r="C44" s="479"/>
      <c r="D44" s="479"/>
      <c r="E44" s="479"/>
      <c r="F44" s="479"/>
      <c r="G44" s="479"/>
      <c r="H44" s="479"/>
      <c r="I44" s="479"/>
      <c r="J44" s="479"/>
      <c r="K44" s="479"/>
      <c r="L44" s="479"/>
      <c r="M44" s="479"/>
      <c r="N44" s="479"/>
      <c r="O44" s="479"/>
      <c r="P44" s="479"/>
      <c r="Q44" s="479"/>
      <c r="R44" s="479"/>
      <c r="S44" s="479"/>
      <c r="T44" s="479"/>
      <c r="U44" s="480"/>
      <c r="W44"/>
      <c r="X44"/>
      <c r="Y44"/>
    </row>
    <row r="45" spans="1:25" s="10" customFormat="1" ht="20.25" customHeight="1" x14ac:dyDescent="0.2">
      <c r="A45" s="478"/>
      <c r="B45" s="479"/>
      <c r="C45" s="479"/>
      <c r="D45" s="479"/>
      <c r="E45" s="479"/>
      <c r="F45" s="479"/>
      <c r="G45" s="479"/>
      <c r="H45" s="479"/>
      <c r="I45" s="479"/>
      <c r="J45" s="479"/>
      <c r="K45" s="479"/>
      <c r="L45" s="479"/>
      <c r="M45" s="479"/>
      <c r="N45" s="479"/>
      <c r="O45" s="479"/>
      <c r="P45" s="479"/>
      <c r="Q45" s="479"/>
      <c r="R45" s="479"/>
      <c r="S45" s="479"/>
      <c r="T45" s="479"/>
      <c r="U45" s="480"/>
      <c r="W45"/>
      <c r="X45"/>
      <c r="Y45"/>
    </row>
    <row r="46" spans="1:25" s="10" customFormat="1" ht="20.25" customHeight="1" x14ac:dyDescent="0.2">
      <c r="A46" s="478"/>
      <c r="B46" s="479"/>
      <c r="C46" s="479"/>
      <c r="D46" s="479"/>
      <c r="E46" s="479"/>
      <c r="F46" s="479"/>
      <c r="G46" s="479"/>
      <c r="H46" s="479"/>
      <c r="I46" s="479"/>
      <c r="J46" s="479"/>
      <c r="K46" s="479"/>
      <c r="L46" s="479"/>
      <c r="M46" s="479"/>
      <c r="N46" s="479"/>
      <c r="O46" s="479"/>
      <c r="P46" s="479"/>
      <c r="Q46" s="479"/>
      <c r="R46" s="479"/>
      <c r="S46" s="479"/>
      <c r="T46" s="479"/>
      <c r="U46" s="480"/>
      <c r="W46"/>
      <c r="X46"/>
      <c r="Y46"/>
    </row>
    <row r="47" spans="1:25" s="10" customFormat="1" ht="20.25" customHeight="1" x14ac:dyDescent="0.2">
      <c r="A47" s="478"/>
      <c r="B47" s="479"/>
      <c r="C47" s="479"/>
      <c r="D47" s="479"/>
      <c r="E47" s="479"/>
      <c r="F47" s="479"/>
      <c r="G47" s="479"/>
      <c r="H47" s="479"/>
      <c r="I47" s="479"/>
      <c r="J47" s="479"/>
      <c r="K47" s="479"/>
      <c r="L47" s="479"/>
      <c r="M47" s="479"/>
      <c r="N47" s="479"/>
      <c r="O47" s="479"/>
      <c r="P47" s="479"/>
      <c r="Q47" s="479"/>
      <c r="R47" s="479"/>
      <c r="S47" s="479"/>
      <c r="T47" s="479"/>
      <c r="U47" s="480"/>
      <c r="W47"/>
      <c r="X47"/>
      <c r="Y47"/>
    </row>
    <row r="48" spans="1:25" s="10" customFormat="1" ht="20.25" customHeight="1" x14ac:dyDescent="0.2">
      <c r="A48" s="478"/>
      <c r="B48" s="479"/>
      <c r="C48" s="479"/>
      <c r="D48" s="479"/>
      <c r="E48" s="479"/>
      <c r="F48" s="479"/>
      <c r="G48" s="479"/>
      <c r="H48" s="479"/>
      <c r="I48" s="479"/>
      <c r="J48" s="479"/>
      <c r="K48" s="479"/>
      <c r="L48" s="479"/>
      <c r="M48" s="479"/>
      <c r="N48" s="479"/>
      <c r="O48" s="479"/>
      <c r="P48" s="479"/>
      <c r="Q48" s="479"/>
      <c r="R48" s="479"/>
      <c r="S48" s="479"/>
      <c r="T48" s="479"/>
      <c r="U48" s="480"/>
      <c r="W48"/>
      <c r="X48"/>
      <c r="Y48"/>
    </row>
    <row r="49" spans="1:25" s="10" customFormat="1" ht="20.25" customHeight="1" x14ac:dyDescent="0.2">
      <c r="A49" s="478"/>
      <c r="B49" s="479"/>
      <c r="C49" s="479"/>
      <c r="D49" s="479"/>
      <c r="E49" s="479"/>
      <c r="F49" s="479"/>
      <c r="G49" s="479"/>
      <c r="H49" s="479"/>
      <c r="I49" s="479"/>
      <c r="J49" s="479"/>
      <c r="K49" s="479"/>
      <c r="L49" s="479"/>
      <c r="M49" s="479"/>
      <c r="N49" s="479"/>
      <c r="O49" s="479"/>
      <c r="P49" s="479"/>
      <c r="Q49" s="479"/>
      <c r="R49" s="479"/>
      <c r="S49" s="479"/>
      <c r="T49" s="479"/>
      <c r="U49" s="480"/>
      <c r="W49"/>
      <c r="X49"/>
      <c r="Y49"/>
    </row>
    <row r="50" spans="1:25" s="10" customFormat="1" ht="13.5" thickBot="1" x14ac:dyDescent="0.25">
      <c r="A50" s="20"/>
      <c r="B50" s="21"/>
      <c r="C50" s="21"/>
      <c r="D50" s="21"/>
      <c r="E50" s="21"/>
      <c r="F50" s="21"/>
      <c r="G50" s="21"/>
      <c r="H50" s="21"/>
      <c r="I50" s="21"/>
      <c r="J50" s="21"/>
      <c r="K50" s="21"/>
      <c r="L50" s="21"/>
      <c r="M50" s="21"/>
      <c r="N50" s="21"/>
      <c r="O50" s="21"/>
      <c r="P50" s="21"/>
      <c r="Q50" s="21"/>
      <c r="R50" s="254"/>
      <c r="S50" s="254"/>
      <c r="T50" s="254"/>
      <c r="U50" s="23"/>
      <c r="W50"/>
      <c r="X50"/>
      <c r="Y50"/>
    </row>
    <row r="54" spans="1:25" x14ac:dyDescent="0.2">
      <c r="U54" s="3"/>
    </row>
  </sheetData>
  <mergeCells count="18">
    <mergeCell ref="A6:P6"/>
    <mergeCell ref="R6:U6"/>
    <mergeCell ref="A1:T1"/>
    <mergeCell ref="A2:Q2"/>
    <mergeCell ref="A3:T3"/>
    <mergeCell ref="A4:T4"/>
    <mergeCell ref="A5:T5"/>
    <mergeCell ref="A13:U49"/>
    <mergeCell ref="A10:U10"/>
    <mergeCell ref="A7:A9"/>
    <mergeCell ref="B7:P7"/>
    <mergeCell ref="B8:B9"/>
    <mergeCell ref="D8:D9"/>
    <mergeCell ref="F8:H8"/>
    <mergeCell ref="J8:L8"/>
    <mergeCell ref="N8:N9"/>
    <mergeCell ref="P8:P9"/>
    <mergeCell ref="R8:U8"/>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J50"/>
  <sheetViews>
    <sheetView zoomScale="90" zoomScaleNormal="90" zoomScaleSheetLayoutView="50" workbookViewId="0">
      <selection sqref="A1:Q1"/>
    </sheetView>
  </sheetViews>
  <sheetFormatPr baseColWidth="10" defaultRowHeight="12.75" x14ac:dyDescent="0.2"/>
  <cols>
    <col min="1" max="1" width="20.85546875" customWidth="1"/>
    <col min="2" max="2" width="37.5703125"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3.42578125" customWidth="1"/>
    <col min="19" max="19" width="1.85546875" customWidth="1"/>
    <col min="20" max="20" width="1.7109375" customWidth="1"/>
    <col min="21" max="21" width="9.140625" customWidth="1"/>
    <col min="22" max="22" width="12.7109375" customWidth="1"/>
    <col min="23" max="23" width="12" customWidth="1"/>
    <col min="24" max="24" width="13.28515625" bestFit="1" customWidth="1"/>
    <col min="25" max="25" width="15.28515625" customWidth="1"/>
    <col min="26" max="26" width="15" customWidth="1"/>
    <col min="27" max="27" width="12.85546875" customWidth="1"/>
    <col min="28" max="28" width="14.140625" customWidth="1"/>
    <col min="29" max="29" width="14.7109375" customWidth="1"/>
    <col min="30" max="30" width="9.42578125" customWidth="1"/>
    <col min="35" max="35" width="2" customWidth="1"/>
    <col min="36" max="36" width="1.85546875" customWidth="1"/>
  </cols>
  <sheetData>
    <row r="1" spans="1:36" s="91" customFormat="1" ht="20.25" customHeight="1" x14ac:dyDescent="0.2">
      <c r="A1" s="520" t="s">
        <v>136</v>
      </c>
      <c r="B1" s="521"/>
      <c r="C1" s="521"/>
      <c r="D1" s="521"/>
      <c r="E1" s="521"/>
      <c r="F1" s="521"/>
      <c r="G1" s="521"/>
      <c r="H1" s="521"/>
      <c r="I1" s="521"/>
      <c r="J1" s="521"/>
      <c r="K1" s="521"/>
      <c r="L1" s="521"/>
      <c r="M1" s="521"/>
      <c r="N1" s="521"/>
      <c r="O1" s="521"/>
      <c r="P1" s="521"/>
      <c r="Q1" s="521"/>
      <c r="R1" s="90"/>
      <c r="S1" s="332"/>
      <c r="T1" s="355"/>
      <c r="U1" s="355"/>
      <c r="V1" s="355"/>
      <c r="W1" s="355"/>
      <c r="X1" s="355"/>
      <c r="Y1" s="355"/>
      <c r="Z1" s="355"/>
      <c r="AA1" s="355"/>
      <c r="AB1" s="355"/>
      <c r="AC1" s="355"/>
      <c r="AD1" s="355"/>
      <c r="AE1" s="355"/>
      <c r="AF1" s="355"/>
      <c r="AG1" s="355"/>
      <c r="AH1" s="355"/>
      <c r="AI1" s="355"/>
      <c r="AJ1" s="333"/>
    </row>
    <row r="2" spans="1:36" s="91" customFormat="1" ht="20.25" customHeight="1" x14ac:dyDescent="0.2">
      <c r="A2" s="520" t="s">
        <v>201</v>
      </c>
      <c r="B2" s="521"/>
      <c r="C2" s="521"/>
      <c r="D2" s="521"/>
      <c r="E2" s="521"/>
      <c r="F2" s="521"/>
      <c r="G2" s="521"/>
      <c r="H2" s="521"/>
      <c r="I2" s="521"/>
      <c r="J2" s="521"/>
      <c r="K2" s="521"/>
      <c r="L2" s="521"/>
      <c r="M2" s="521"/>
      <c r="N2" s="521"/>
      <c r="O2" s="521"/>
      <c r="P2" s="521"/>
      <c r="Q2" s="521"/>
      <c r="R2" s="90"/>
      <c r="S2" s="332"/>
      <c r="T2" s="90"/>
      <c r="U2" s="90"/>
      <c r="V2" s="90"/>
      <c r="AJ2" s="333"/>
    </row>
    <row r="3" spans="1:36" s="91" customFormat="1" ht="20.25" customHeight="1" x14ac:dyDescent="0.2">
      <c r="A3" s="521" t="s">
        <v>14</v>
      </c>
      <c r="B3" s="521"/>
      <c r="C3" s="521"/>
      <c r="D3" s="521"/>
      <c r="E3" s="521"/>
      <c r="F3" s="521"/>
      <c r="G3" s="521"/>
      <c r="H3" s="521"/>
      <c r="I3" s="521"/>
      <c r="J3" s="521"/>
      <c r="K3" s="521"/>
      <c r="L3" s="521"/>
      <c r="M3" s="521"/>
      <c r="N3" s="521"/>
      <c r="O3" s="521"/>
      <c r="P3" s="521"/>
      <c r="Q3" s="521"/>
      <c r="R3" s="90"/>
      <c r="S3" s="332"/>
      <c r="T3" s="90"/>
      <c r="U3" s="523" t="s">
        <v>135</v>
      </c>
      <c r="V3" s="524"/>
      <c r="W3" s="524"/>
      <c r="X3" s="524"/>
      <c r="Y3" s="524"/>
      <c r="Z3" s="524"/>
      <c r="AA3" s="524"/>
      <c r="AB3" s="524"/>
      <c r="AC3" s="525"/>
      <c r="AJ3" s="333"/>
    </row>
    <row r="4" spans="1:36" s="91" customFormat="1" ht="20.25" customHeight="1" x14ac:dyDescent="0.2">
      <c r="A4" s="522" t="s">
        <v>1</v>
      </c>
      <c r="B4" s="522"/>
      <c r="C4" s="522"/>
      <c r="D4" s="522"/>
      <c r="E4" s="522"/>
      <c r="F4" s="522"/>
      <c r="G4" s="522"/>
      <c r="H4" s="522"/>
      <c r="I4" s="522"/>
      <c r="J4" s="522"/>
      <c r="K4" s="522"/>
      <c r="L4" s="522"/>
      <c r="M4" s="522"/>
      <c r="N4" s="522"/>
      <c r="O4" s="522"/>
      <c r="P4" s="522"/>
      <c r="Q4" s="522"/>
      <c r="S4" s="333"/>
      <c r="T4" s="90"/>
      <c r="U4" s="90"/>
      <c r="V4" s="90"/>
      <c r="AJ4" s="333"/>
    </row>
    <row r="5" spans="1:36" s="91" customFormat="1" ht="20.25" customHeight="1" x14ac:dyDescent="0.2">
      <c r="A5" s="442" t="s">
        <v>197</v>
      </c>
      <c r="B5" s="522"/>
      <c r="C5" s="522"/>
      <c r="D5" s="522"/>
      <c r="E5" s="522"/>
      <c r="F5" s="522"/>
      <c r="G5" s="522"/>
      <c r="H5" s="522"/>
      <c r="I5" s="522"/>
      <c r="J5" s="522"/>
      <c r="K5" s="522"/>
      <c r="L5" s="522"/>
      <c r="M5" s="522"/>
      <c r="N5" s="522"/>
      <c r="O5" s="522"/>
      <c r="P5" s="522"/>
      <c r="Q5" s="522"/>
      <c r="S5" s="333"/>
      <c r="U5" s="534" t="s">
        <v>41</v>
      </c>
      <c r="V5" s="535"/>
      <c r="W5" s="535"/>
      <c r="X5" s="535"/>
      <c r="Y5" s="535"/>
      <c r="Z5" s="535"/>
      <c r="AA5" s="535"/>
      <c r="AB5" s="535"/>
      <c r="AC5" s="536"/>
      <c r="AJ5" s="333"/>
    </row>
    <row r="6" spans="1:36" ht="18" x14ac:dyDescent="0.25">
      <c r="A6" s="498" t="s">
        <v>177</v>
      </c>
      <c r="B6" s="499"/>
      <c r="C6" s="499"/>
      <c r="D6" s="499"/>
      <c r="E6" s="499"/>
      <c r="F6" s="499"/>
      <c r="G6" s="499"/>
      <c r="H6" s="499"/>
      <c r="I6" s="499"/>
      <c r="J6" s="499"/>
      <c r="K6" s="499"/>
      <c r="L6" s="499"/>
      <c r="M6" s="500"/>
      <c r="N6" s="176"/>
      <c r="O6" s="501" t="s">
        <v>210</v>
      </c>
      <c r="P6" s="499"/>
      <c r="Q6" s="500"/>
      <c r="R6" s="1"/>
      <c r="S6" s="334"/>
      <c r="T6" s="91"/>
      <c r="U6" s="542">
        <f>X32</f>
        <v>0</v>
      </c>
      <c r="V6" s="543"/>
      <c r="W6" s="543"/>
      <c r="X6" s="543"/>
      <c r="Y6" s="543"/>
      <c r="Z6" s="543"/>
      <c r="AA6" s="543"/>
      <c r="AB6" s="543"/>
      <c r="AC6" s="544"/>
      <c r="AD6" s="91"/>
      <c r="AE6" s="553" t="s">
        <v>150</v>
      </c>
      <c r="AF6" s="553"/>
      <c r="AG6" s="553"/>
      <c r="AH6" s="553"/>
      <c r="AI6" s="91"/>
      <c r="AJ6" s="335"/>
    </row>
    <row r="7" spans="1:36" ht="12.75" customHeight="1" x14ac:dyDescent="0.2">
      <c r="A7" s="502" t="s">
        <v>2</v>
      </c>
      <c r="B7" s="503" t="s">
        <v>13</v>
      </c>
      <c r="C7" s="510" t="s">
        <v>15</v>
      </c>
      <c r="D7" s="511"/>
      <c r="E7" s="511"/>
      <c r="F7" s="511"/>
      <c r="G7" s="511"/>
      <c r="H7" s="511"/>
      <c r="I7" s="511"/>
      <c r="J7" s="511"/>
      <c r="K7" s="511"/>
      <c r="L7" s="511"/>
      <c r="M7" s="512"/>
      <c r="N7" s="177"/>
      <c r="O7" s="504" t="s">
        <v>211</v>
      </c>
      <c r="P7" s="505"/>
      <c r="Q7" s="506"/>
      <c r="S7" s="335"/>
      <c r="T7" s="1"/>
      <c r="U7" s="537">
        <v>0.2</v>
      </c>
      <c r="V7" s="538"/>
      <c r="W7" s="538"/>
      <c r="X7" s="537">
        <v>0.7</v>
      </c>
      <c r="Y7" s="538"/>
      <c r="Z7" s="538"/>
      <c r="AA7" s="537">
        <v>0.1</v>
      </c>
      <c r="AB7" s="538"/>
      <c r="AC7" s="538"/>
      <c r="AD7" s="89">
        <f>U7+X7+AA7</f>
        <v>0.99999999999999989</v>
      </c>
      <c r="AE7" s="553"/>
      <c r="AF7" s="553"/>
      <c r="AG7" s="553"/>
      <c r="AH7" s="553"/>
      <c r="AJ7" s="335"/>
    </row>
    <row r="8" spans="1:36" ht="12.75" customHeight="1" x14ac:dyDescent="0.2">
      <c r="A8" s="502"/>
      <c r="B8" s="503"/>
      <c r="C8" s="513" t="s">
        <v>79</v>
      </c>
      <c r="D8" s="514"/>
      <c r="E8" s="515"/>
      <c r="F8" s="157"/>
      <c r="G8" s="516" t="s">
        <v>16</v>
      </c>
      <c r="H8" s="514"/>
      <c r="I8" s="515"/>
      <c r="J8" s="158"/>
      <c r="K8" s="517" t="s">
        <v>17</v>
      </c>
      <c r="L8" s="518"/>
      <c r="M8" s="519"/>
      <c r="N8" s="159"/>
      <c r="O8" s="507"/>
      <c r="P8" s="508"/>
      <c r="Q8" s="509"/>
      <c r="S8" s="335"/>
      <c r="U8" s="487">
        <f>U6*U7</f>
        <v>0</v>
      </c>
      <c r="V8" s="488"/>
      <c r="W8" s="489"/>
      <c r="X8" s="487">
        <f>U6*X7</f>
        <v>0</v>
      </c>
      <c r="Y8" s="488"/>
      <c r="Z8" s="489"/>
      <c r="AA8" s="487">
        <f>AA7*U6</f>
        <v>0</v>
      </c>
      <c r="AB8" s="488"/>
      <c r="AC8" s="489"/>
      <c r="AD8" s="545">
        <f>U8+X8+AA8</f>
        <v>0</v>
      </c>
      <c r="AE8" s="553"/>
      <c r="AF8" s="553"/>
      <c r="AG8" s="553"/>
      <c r="AH8" s="553"/>
      <c r="AJ8" s="335"/>
    </row>
    <row r="9" spans="1:36" x14ac:dyDescent="0.2">
      <c r="A9" s="502"/>
      <c r="B9" s="503"/>
      <c r="C9" s="100" t="s">
        <v>28</v>
      </c>
      <c r="D9" s="100" t="s">
        <v>29</v>
      </c>
      <c r="E9" s="100" t="s">
        <v>30</v>
      </c>
      <c r="F9" s="160"/>
      <c r="G9" s="100" t="s">
        <v>28</v>
      </c>
      <c r="H9" s="100" t="s">
        <v>29</v>
      </c>
      <c r="I9" s="100" t="s">
        <v>30</v>
      </c>
      <c r="J9" s="160"/>
      <c r="K9" s="100" t="s">
        <v>28</v>
      </c>
      <c r="L9" s="100" t="s">
        <v>29</v>
      </c>
      <c r="M9" s="100" t="s">
        <v>30</v>
      </c>
      <c r="N9" s="160"/>
      <c r="O9" s="183" t="s">
        <v>9</v>
      </c>
      <c r="P9" s="183" t="s">
        <v>151</v>
      </c>
      <c r="Q9" s="184" t="s">
        <v>55</v>
      </c>
      <c r="S9" s="335"/>
      <c r="U9" s="490"/>
      <c r="V9" s="491"/>
      <c r="W9" s="492"/>
      <c r="X9" s="490"/>
      <c r="Y9" s="491"/>
      <c r="Z9" s="492"/>
      <c r="AA9" s="490"/>
      <c r="AB9" s="491"/>
      <c r="AC9" s="492"/>
      <c r="AD9" s="546"/>
      <c r="AE9" s="553"/>
      <c r="AF9" s="553"/>
      <c r="AG9" s="553"/>
      <c r="AH9" s="553"/>
      <c r="AJ9" s="335"/>
    </row>
    <row r="10" spans="1:36" x14ac:dyDescent="0.2">
      <c r="A10" s="161"/>
      <c r="B10" s="105"/>
      <c r="C10" s="106"/>
      <c r="D10" s="107"/>
      <c r="E10" s="108"/>
      <c r="F10" s="138"/>
      <c r="G10" s="106"/>
      <c r="H10" s="107"/>
      <c r="I10" s="108"/>
      <c r="J10" s="138"/>
      <c r="K10" s="106"/>
      <c r="L10" s="107"/>
      <c r="M10" s="108"/>
      <c r="N10" s="138"/>
      <c r="O10" s="106"/>
      <c r="P10" s="107"/>
      <c r="Q10" s="162"/>
      <c r="S10" s="335"/>
      <c r="U10" s="526" t="s">
        <v>79</v>
      </c>
      <c r="V10" s="527"/>
      <c r="W10" s="528"/>
      <c r="X10" s="529" t="s">
        <v>16</v>
      </c>
      <c r="Y10" s="530"/>
      <c r="Z10" s="531"/>
      <c r="AA10" s="529" t="s">
        <v>17</v>
      </c>
      <c r="AB10" s="530"/>
      <c r="AC10" s="531"/>
      <c r="AJ10" s="335"/>
    </row>
    <row r="11" spans="1:36" s="6" customFormat="1" x14ac:dyDescent="0.2">
      <c r="A11" s="137"/>
      <c r="B11" s="109"/>
      <c r="C11" s="110"/>
      <c r="D11" s="138"/>
      <c r="E11" s="111"/>
      <c r="F11" s="138"/>
      <c r="G11" s="110"/>
      <c r="H11" s="138"/>
      <c r="I11" s="111"/>
      <c r="J11" s="138"/>
      <c r="K11" s="110"/>
      <c r="L11" s="138"/>
      <c r="M11" s="111"/>
      <c r="N11" s="138"/>
      <c r="O11" s="163"/>
      <c r="P11" s="139"/>
      <c r="Q11" s="142"/>
      <c r="S11" s="336"/>
      <c r="T11"/>
      <c r="U11" s="37" t="s">
        <v>9</v>
      </c>
      <c r="V11" s="37" t="s">
        <v>10</v>
      </c>
      <c r="W11" s="37" t="s">
        <v>11</v>
      </c>
      <c r="X11" s="37" t="s">
        <v>9</v>
      </c>
      <c r="Y11" s="37" t="s">
        <v>10</v>
      </c>
      <c r="Z11" s="37" t="s">
        <v>11</v>
      </c>
      <c r="AA11" s="37" t="s">
        <v>9</v>
      </c>
      <c r="AB11" s="37" t="s">
        <v>10</v>
      </c>
      <c r="AC11" s="37" t="s">
        <v>11</v>
      </c>
      <c r="AD11"/>
      <c r="AE11"/>
      <c r="AF11"/>
      <c r="AG11"/>
      <c r="AH11"/>
      <c r="AI11"/>
      <c r="AJ11" s="336"/>
    </row>
    <row r="12" spans="1:36" s="6" customFormat="1" ht="34.5" customHeight="1" x14ac:dyDescent="0.2">
      <c r="A12" s="288" t="str">
        <f>'FRACCIÓN I 2018'!A11</f>
        <v/>
      </c>
      <c r="B12" s="328" t="str">
        <f>'HOJA DE TRABAJO DE LA UPE'!D45</f>
        <v>SUBSIDIOS FEDERALES PARA ORGANISMOS DESCENTRALIZADOS ESTATALES             U006</v>
      </c>
      <c r="C12" s="289">
        <f>U13</f>
        <v>0</v>
      </c>
      <c r="D12" s="290">
        <f>V13</f>
        <v>0</v>
      </c>
      <c r="E12" s="291">
        <f>W13</f>
        <v>0</v>
      </c>
      <c r="F12" s="292"/>
      <c r="G12" s="289">
        <f>X13</f>
        <v>0</v>
      </c>
      <c r="H12" s="293">
        <f>Y13</f>
        <v>0</v>
      </c>
      <c r="I12" s="294">
        <f>Z13</f>
        <v>0</v>
      </c>
      <c r="J12" s="292"/>
      <c r="K12" s="295">
        <f>AA13</f>
        <v>0</v>
      </c>
      <c r="L12" s="293">
        <f>AB13</f>
        <v>0</v>
      </c>
      <c r="M12" s="294">
        <f>AC13</f>
        <v>0</v>
      </c>
      <c r="N12" s="296"/>
      <c r="O12" s="297">
        <f>C12+G12+K12</f>
        <v>0</v>
      </c>
      <c r="P12" s="298">
        <f>O12+D12+H12+L12</f>
        <v>0</v>
      </c>
      <c r="Q12" s="299">
        <f>P12+E12+I12+M12</f>
        <v>0</v>
      </c>
      <c r="S12" s="336"/>
      <c r="U12"/>
      <c r="V12"/>
      <c r="W12"/>
      <c r="X12"/>
      <c r="Y12"/>
      <c r="Z12"/>
      <c r="AA12"/>
      <c r="AB12"/>
      <c r="AC12"/>
      <c r="AD12"/>
      <c r="AE12"/>
      <c r="AF12"/>
      <c r="AG12"/>
      <c r="AH12"/>
      <c r="AJ12" s="336"/>
    </row>
    <row r="13" spans="1:36" s="6" customFormat="1" ht="24" customHeight="1" x14ac:dyDescent="0.2">
      <c r="A13" s="300"/>
      <c r="B13" s="301"/>
      <c r="C13" s="302"/>
      <c r="D13" s="303"/>
      <c r="E13" s="304"/>
      <c r="F13" s="303"/>
      <c r="G13" s="302"/>
      <c r="H13" s="305"/>
      <c r="I13" s="306"/>
      <c r="J13" s="303"/>
      <c r="K13" s="307"/>
      <c r="L13" s="305"/>
      <c r="M13" s="306"/>
      <c r="N13" s="296"/>
      <c r="O13" s="308"/>
      <c r="P13" s="296"/>
      <c r="Q13" s="309"/>
      <c r="S13" s="336"/>
      <c r="U13" s="12">
        <f>U8/3</f>
        <v>0</v>
      </c>
      <c r="V13" s="12">
        <f>U8/3</f>
        <v>0</v>
      </c>
      <c r="W13" s="12">
        <f>U8/3</f>
        <v>0</v>
      </c>
      <c r="X13" s="12">
        <f>X8/3</f>
        <v>0</v>
      </c>
      <c r="Y13" s="12">
        <f>X8/3</f>
        <v>0</v>
      </c>
      <c r="Z13" s="12">
        <f>X8/3</f>
        <v>0</v>
      </c>
      <c r="AA13" s="12">
        <f>AA8/3</f>
        <v>0</v>
      </c>
      <c r="AB13" s="12">
        <f>AA8/3</f>
        <v>0</v>
      </c>
      <c r="AC13" s="12">
        <f>AA8/3</f>
        <v>0</v>
      </c>
      <c r="AD13"/>
      <c r="AE13"/>
      <c r="AF13"/>
      <c r="AG13"/>
      <c r="AH13"/>
      <c r="AJ13" s="336"/>
    </row>
    <row r="14" spans="1:36" s="6" customFormat="1" ht="24" customHeight="1" x14ac:dyDescent="0.2">
      <c r="A14" s="300"/>
      <c r="B14" s="301"/>
      <c r="C14" s="302"/>
      <c r="D14" s="303"/>
      <c r="E14" s="306"/>
      <c r="F14" s="303"/>
      <c r="G14" s="302"/>
      <c r="H14" s="303"/>
      <c r="I14" s="306"/>
      <c r="J14" s="303"/>
      <c r="K14" s="310"/>
      <c r="L14" s="296"/>
      <c r="M14" s="311"/>
      <c r="N14" s="296"/>
      <c r="O14" s="310"/>
      <c r="P14" s="296"/>
      <c r="Q14" s="309"/>
      <c r="S14" s="336"/>
      <c r="U14" s="33"/>
      <c r="V14" s="33"/>
      <c r="W14" s="33"/>
      <c r="X14" s="33"/>
      <c r="Y14" s="33"/>
      <c r="Z14" s="33"/>
      <c r="AA14" s="33"/>
      <c r="AB14" s="33"/>
      <c r="AC14" s="33"/>
      <c r="AD14"/>
      <c r="AE14"/>
      <c r="AF14"/>
      <c r="AG14"/>
      <c r="AH14"/>
      <c r="AJ14" s="336"/>
    </row>
    <row r="15" spans="1:36" s="6" customFormat="1" ht="24" customHeight="1" x14ac:dyDescent="0.2">
      <c r="A15" s="312" t="s">
        <v>179</v>
      </c>
      <c r="B15" s="486" t="str">
        <f>'HOJA DE TRABAJO DE LA UPE'!D46</f>
        <v>PROGRAMA PARA EL DESARROLLO PROFESIONAL DOCENTE (PRODEP)           S247</v>
      </c>
      <c r="C15" s="302"/>
      <c r="D15" s="303"/>
      <c r="E15" s="306"/>
      <c r="F15" s="303"/>
      <c r="G15" s="302"/>
      <c r="H15" s="303"/>
      <c r="I15" s="306"/>
      <c r="J15" s="303"/>
      <c r="K15" s="297">
        <f>'HOJA DE TRABAJO DE LA UPE'!D32</f>
        <v>0</v>
      </c>
      <c r="L15" s="314">
        <f>'HOJA DE TRABAJO DE LA UPE'!E32</f>
        <v>0</v>
      </c>
      <c r="M15" s="315">
        <f>'HOJA DE TRABAJO DE LA UPE'!F32</f>
        <v>0</v>
      </c>
      <c r="N15" s="296"/>
      <c r="O15" s="297">
        <f>C15+G15+K15</f>
        <v>0</v>
      </c>
      <c r="P15" s="314">
        <f>O15+D15+H15+L15</f>
        <v>0</v>
      </c>
      <c r="Q15" s="316">
        <f>P15+E15+I15+M15</f>
        <v>0</v>
      </c>
      <c r="S15" s="336"/>
      <c r="U15"/>
      <c r="V15"/>
      <c r="W15">
        <f>U13+V13+W13</f>
        <v>0</v>
      </c>
      <c r="X15"/>
      <c r="Y15"/>
      <c r="Z15">
        <f>X13+Y13+Z13</f>
        <v>0</v>
      </c>
      <c r="AA15"/>
      <c r="AB15"/>
      <c r="AC15">
        <f>AA13+AB13+AC13</f>
        <v>0</v>
      </c>
      <c r="AD15"/>
      <c r="AE15"/>
      <c r="AF15"/>
      <c r="AG15"/>
      <c r="AH15"/>
      <c r="AJ15" s="336"/>
    </row>
    <row r="16" spans="1:36" s="6" customFormat="1" ht="24" customHeight="1" thickBot="1" x14ac:dyDescent="0.25">
      <c r="A16" s="300"/>
      <c r="B16" s="486"/>
      <c r="C16" s="302"/>
      <c r="D16" s="303"/>
      <c r="E16" s="306"/>
      <c r="F16" s="303"/>
      <c r="G16" s="302"/>
      <c r="H16" s="303"/>
      <c r="I16" s="306"/>
      <c r="J16" s="303"/>
      <c r="K16" s="310"/>
      <c r="L16" s="296"/>
      <c r="M16" s="311"/>
      <c r="N16" s="296"/>
      <c r="O16" s="310"/>
      <c r="P16" s="296"/>
      <c r="Q16" s="309"/>
      <c r="S16" s="336"/>
      <c r="U16"/>
      <c r="V16"/>
      <c r="W16"/>
      <c r="X16"/>
      <c r="Y16"/>
      <c r="Z16"/>
      <c r="AA16"/>
      <c r="AB16"/>
      <c r="AC16"/>
      <c r="AD16"/>
      <c r="AJ16" s="336"/>
    </row>
    <row r="17" spans="1:36" s="6" customFormat="1" ht="24" customHeight="1" x14ac:dyDescent="0.2">
      <c r="A17" s="300"/>
      <c r="B17" s="317"/>
      <c r="C17" s="302"/>
      <c r="D17" s="303"/>
      <c r="E17" s="306"/>
      <c r="F17" s="303"/>
      <c r="G17" s="302"/>
      <c r="H17" s="303"/>
      <c r="I17" s="306"/>
      <c r="J17" s="303"/>
      <c r="K17" s="310"/>
      <c r="L17" s="296"/>
      <c r="M17" s="311"/>
      <c r="N17" s="296"/>
      <c r="O17" s="310"/>
      <c r="P17" s="296"/>
      <c r="Q17" s="309"/>
      <c r="S17" s="336"/>
      <c r="U17" s="15"/>
      <c r="V17" s="16"/>
      <c r="W17" s="16"/>
      <c r="X17" s="16"/>
      <c r="Y17" s="16"/>
      <c r="Z17" s="16"/>
      <c r="AA17" s="16"/>
      <c r="AB17" s="16"/>
      <c r="AC17" s="17"/>
      <c r="AD17"/>
      <c r="AJ17" s="336"/>
    </row>
    <row r="18" spans="1:36" s="6" customFormat="1" ht="24" customHeight="1" x14ac:dyDescent="0.2">
      <c r="A18" s="312" t="s">
        <v>179</v>
      </c>
      <c r="B18" s="486" t="str">
        <f>'HOJA DE TRABAJO DE LA UPE'!D47</f>
        <v>PROGRAMA FORTALECIMIENTO DE LA CALIDAD EDUCATIVA (PFCE)                       S267</v>
      </c>
      <c r="C18" s="302"/>
      <c r="D18" s="303"/>
      <c r="E18" s="306"/>
      <c r="F18" s="303"/>
      <c r="G18" s="302"/>
      <c r="H18" s="303"/>
      <c r="I18" s="306"/>
      <c r="J18" s="303"/>
      <c r="K18" s="297">
        <f>'HOJA DE TRABAJO DE LA UPE'!D34</f>
        <v>0</v>
      </c>
      <c r="L18" s="314">
        <f>'HOJA DE TRABAJO DE LA UPE'!E34</f>
        <v>0</v>
      </c>
      <c r="M18" s="315">
        <f>'HOJA DE TRABAJO DE LA UPE'!F34</f>
        <v>0</v>
      </c>
      <c r="N18" s="296"/>
      <c r="O18" s="297">
        <f>C18+G18+K18</f>
        <v>0</v>
      </c>
      <c r="P18" s="314">
        <f>O18+D18+H18+L18</f>
        <v>0</v>
      </c>
      <c r="Q18" s="316">
        <f>P18+E18+I18+M18</f>
        <v>0</v>
      </c>
      <c r="S18" s="336"/>
      <c r="U18" s="539" t="s">
        <v>205</v>
      </c>
      <c r="V18" s="540"/>
      <c r="W18" s="540"/>
      <c r="X18" s="540"/>
      <c r="Y18" s="540"/>
      <c r="Z18" s="540"/>
      <c r="AA18" s="540"/>
      <c r="AB18" s="540"/>
      <c r="AC18" s="541"/>
      <c r="AD18"/>
      <c r="AJ18" s="336"/>
    </row>
    <row r="19" spans="1:36" s="6" customFormat="1" ht="24" customHeight="1" x14ac:dyDescent="0.25">
      <c r="A19" s="300"/>
      <c r="B19" s="486"/>
      <c r="C19" s="302"/>
      <c r="D19" s="303"/>
      <c r="E19" s="306"/>
      <c r="F19" s="303"/>
      <c r="G19" s="302"/>
      <c r="H19" s="303"/>
      <c r="I19" s="306"/>
      <c r="J19" s="303"/>
      <c r="K19" s="310"/>
      <c r="L19" s="296"/>
      <c r="M19" s="311"/>
      <c r="N19" s="296"/>
      <c r="O19" s="310"/>
      <c r="P19" s="296"/>
      <c r="Q19" s="309"/>
      <c r="S19" s="336"/>
      <c r="U19" s="19"/>
      <c r="V19" s="2"/>
      <c r="W19" s="532" t="s">
        <v>189</v>
      </c>
      <c r="X19" s="533"/>
      <c r="Y19" s="533"/>
      <c r="Z19" s="533"/>
      <c r="AA19" s="533"/>
      <c r="AB19" s="2"/>
      <c r="AC19" s="18"/>
      <c r="AD19"/>
      <c r="AJ19" s="336"/>
    </row>
    <row r="20" spans="1:36" s="6" customFormat="1" ht="24" customHeight="1" x14ac:dyDescent="0.2">
      <c r="A20" s="300"/>
      <c r="B20" s="317"/>
      <c r="C20" s="302"/>
      <c r="D20" s="303"/>
      <c r="E20" s="306"/>
      <c r="F20" s="303"/>
      <c r="G20" s="302"/>
      <c r="H20" s="303"/>
      <c r="I20" s="306"/>
      <c r="J20" s="303"/>
      <c r="K20" s="310"/>
      <c r="L20" s="296"/>
      <c r="M20" s="311"/>
      <c r="N20" s="296"/>
      <c r="O20" s="310"/>
      <c r="P20" s="296"/>
      <c r="Q20" s="309"/>
      <c r="S20" s="336"/>
      <c r="U20" s="19"/>
      <c r="V20" s="2"/>
      <c r="W20" s="13"/>
      <c r="X20" s="2"/>
      <c r="Y20" s="13"/>
      <c r="Z20" s="2"/>
      <c r="AA20" s="2"/>
      <c r="AB20" s="2"/>
      <c r="AC20" s="18"/>
      <c r="AD20"/>
      <c r="AJ20" s="336"/>
    </row>
    <row r="21" spans="1:36" s="6" customFormat="1" ht="24" customHeight="1" x14ac:dyDescent="0.2">
      <c r="A21" s="312" t="s">
        <v>179</v>
      </c>
      <c r="B21" s="313" t="str">
        <f>'HOJA DE TRABAJO DE LA UPE'!D48</f>
        <v>AAA</v>
      </c>
      <c r="C21" s="302"/>
      <c r="D21" s="303"/>
      <c r="E21" s="306"/>
      <c r="F21" s="303"/>
      <c r="G21" s="302"/>
      <c r="H21" s="303"/>
      <c r="I21" s="306"/>
      <c r="J21" s="303"/>
      <c r="K21" s="297">
        <f>'HOJA DE TRABAJO DE LA UPE'!D36</f>
        <v>0</v>
      </c>
      <c r="L21" s="314">
        <f>'HOJA DE TRABAJO DE LA UPE'!E36</f>
        <v>0</v>
      </c>
      <c r="M21" s="315">
        <f>'HOJA DE TRABAJO DE LA UPE'!F36</f>
        <v>0</v>
      </c>
      <c r="N21" s="296"/>
      <c r="O21" s="297">
        <f>C21+G21+K21</f>
        <v>0</v>
      </c>
      <c r="P21" s="314">
        <f>O21+D21+H21+L21</f>
        <v>0</v>
      </c>
      <c r="Q21" s="316">
        <f>P21+E21+I21+M21</f>
        <v>0</v>
      </c>
      <c r="S21" s="336"/>
      <c r="U21" s="19"/>
      <c r="V21" s="2"/>
      <c r="W21" s="13"/>
      <c r="X21" s="2"/>
      <c r="Y21" s="13"/>
      <c r="Z21" s="547" t="s">
        <v>176</v>
      </c>
      <c r="AA21" s="549" t="s">
        <v>43</v>
      </c>
      <c r="AB21" s="551" t="s">
        <v>45</v>
      </c>
      <c r="AC21" s="18"/>
      <c r="AD21"/>
      <c r="AJ21" s="336"/>
    </row>
    <row r="22" spans="1:36" s="6" customFormat="1" ht="24" customHeight="1" x14ac:dyDescent="0.2">
      <c r="A22" s="300"/>
      <c r="B22" s="317"/>
      <c r="C22" s="302"/>
      <c r="D22" s="303"/>
      <c r="E22" s="306"/>
      <c r="F22" s="303"/>
      <c r="G22" s="302"/>
      <c r="H22" s="303"/>
      <c r="I22" s="306"/>
      <c r="J22" s="303"/>
      <c r="K22" s="310"/>
      <c r="L22" s="296"/>
      <c r="M22" s="311"/>
      <c r="N22" s="296"/>
      <c r="O22" s="310"/>
      <c r="P22" s="296"/>
      <c r="Q22" s="309"/>
      <c r="S22" s="336"/>
      <c r="U22" s="19"/>
      <c r="V22" s="2"/>
      <c r="W22" s="2"/>
      <c r="X22" s="2"/>
      <c r="Y22" s="13"/>
      <c r="Z22" s="548"/>
      <c r="AA22" s="550"/>
      <c r="AB22" s="552"/>
      <c r="AC22" s="18"/>
      <c r="AD22"/>
      <c r="AJ22" s="336"/>
    </row>
    <row r="23" spans="1:36" s="6" customFormat="1" ht="24" customHeight="1" x14ac:dyDescent="0.2">
      <c r="A23" s="300"/>
      <c r="B23" s="318"/>
      <c r="C23" s="302"/>
      <c r="D23" s="303"/>
      <c r="E23" s="306"/>
      <c r="F23" s="303"/>
      <c r="G23" s="302"/>
      <c r="H23" s="303"/>
      <c r="I23" s="306"/>
      <c r="J23" s="303"/>
      <c r="K23" s="310"/>
      <c r="L23" s="296"/>
      <c r="M23" s="311"/>
      <c r="N23" s="296"/>
      <c r="O23" s="310"/>
      <c r="P23" s="296"/>
      <c r="Q23" s="309"/>
      <c r="S23" s="336"/>
      <c r="U23" s="19"/>
      <c r="V23" s="2"/>
      <c r="W23" s="2"/>
      <c r="X23" s="2"/>
      <c r="Y23" s="13"/>
      <c r="AC23" s="18"/>
      <c r="AD23"/>
      <c r="AJ23" s="336"/>
    </row>
    <row r="24" spans="1:36" s="6" customFormat="1" ht="24" customHeight="1" x14ac:dyDescent="0.2">
      <c r="A24" s="312" t="s">
        <v>179</v>
      </c>
      <c r="B24" s="313" t="str">
        <f>'HOJA DE TRABAJO DE LA UPE'!D49</f>
        <v>BBB</v>
      </c>
      <c r="C24" s="302"/>
      <c r="D24" s="303"/>
      <c r="E24" s="306"/>
      <c r="F24" s="303"/>
      <c r="G24" s="302"/>
      <c r="H24" s="303"/>
      <c r="I24" s="306"/>
      <c r="J24" s="303"/>
      <c r="K24" s="297">
        <f>'HOJA DE TRABAJO DE LA UPE'!D38</f>
        <v>0</v>
      </c>
      <c r="L24" s="314">
        <f>'HOJA DE TRABAJO DE LA UPE'!E38</f>
        <v>0</v>
      </c>
      <c r="M24" s="315">
        <f>'HOJA DE TRABAJO DE LA UPE'!F38</f>
        <v>0</v>
      </c>
      <c r="N24" s="296"/>
      <c r="O24" s="297">
        <f>C24+G24+K24</f>
        <v>0</v>
      </c>
      <c r="P24" s="314">
        <f>O24+D24+H24+L24</f>
        <v>0</v>
      </c>
      <c r="Q24" s="316">
        <f>P24+E24+I24+M24</f>
        <v>0</v>
      </c>
      <c r="S24" s="336"/>
      <c r="U24" s="234"/>
      <c r="V24" s="230"/>
      <c r="X24" s="229" t="s">
        <v>42</v>
      </c>
      <c r="Y24" s="235"/>
      <c r="Z24" s="237"/>
      <c r="AA24" s="238">
        <f>IF(Z24="",0,1)</f>
        <v>0</v>
      </c>
      <c r="AB24" s="34" t="s">
        <v>46</v>
      </c>
      <c r="AC24" s="236"/>
      <c r="AD24"/>
      <c r="AJ24" s="336"/>
    </row>
    <row r="25" spans="1:36" s="6" customFormat="1" ht="24" customHeight="1" x14ac:dyDescent="0.2">
      <c r="A25" s="300"/>
      <c r="B25" s="317"/>
      <c r="C25" s="302"/>
      <c r="D25" s="303"/>
      <c r="E25" s="306"/>
      <c r="F25" s="303"/>
      <c r="G25" s="302"/>
      <c r="H25" s="303"/>
      <c r="I25" s="306"/>
      <c r="J25" s="303"/>
      <c r="K25" s="310"/>
      <c r="L25" s="296"/>
      <c r="M25" s="311"/>
      <c r="N25" s="296"/>
      <c r="O25" s="310"/>
      <c r="P25" s="296"/>
      <c r="Q25" s="309"/>
      <c r="S25" s="336"/>
      <c r="U25" s="234"/>
      <c r="V25" s="235"/>
      <c r="X25" s="235"/>
      <c r="Y25" s="235"/>
      <c r="Z25" s="235"/>
      <c r="AA25" s="235"/>
      <c r="AB25" s="35"/>
      <c r="AC25" s="236"/>
      <c r="AD25"/>
      <c r="AJ25" s="336"/>
    </row>
    <row r="26" spans="1:36" s="6" customFormat="1" ht="24" customHeight="1" thickBot="1" x14ac:dyDescent="0.25">
      <c r="A26" s="319"/>
      <c r="B26" s="320"/>
      <c r="C26" s="321"/>
      <c r="D26" s="322"/>
      <c r="E26" s="323"/>
      <c r="F26" s="322"/>
      <c r="G26" s="321"/>
      <c r="H26" s="322"/>
      <c r="I26" s="323"/>
      <c r="J26" s="322"/>
      <c r="K26" s="324"/>
      <c r="L26" s="325"/>
      <c r="M26" s="326"/>
      <c r="N26" s="325"/>
      <c r="O26" s="324"/>
      <c r="P26" s="325"/>
      <c r="Q26" s="327"/>
      <c r="S26" s="336"/>
      <c r="U26" s="234"/>
      <c r="V26" s="235"/>
      <c r="X26" s="54" t="s">
        <v>44</v>
      </c>
      <c r="Y26" s="53"/>
      <c r="Z26" s="239"/>
      <c r="AA26" s="238">
        <f>AA24</f>
        <v>0</v>
      </c>
      <c r="AB26" s="34" t="s">
        <v>47</v>
      </c>
      <c r="AC26" s="236"/>
      <c r="AD26"/>
      <c r="AJ26" s="336"/>
    </row>
    <row r="27" spans="1:36" s="6" customFormat="1" ht="24" customHeight="1" thickBot="1" x14ac:dyDescent="0.25">
      <c r="A27" s="272"/>
      <c r="B27" s="138"/>
      <c r="C27" s="138"/>
      <c r="D27" s="138"/>
      <c r="E27" s="138"/>
      <c r="F27" s="138"/>
      <c r="G27" s="138"/>
      <c r="H27" s="138"/>
      <c r="I27" s="138"/>
      <c r="J27" s="138"/>
      <c r="K27" s="139"/>
      <c r="L27" s="139"/>
      <c r="M27" s="139"/>
      <c r="N27" s="139"/>
      <c r="O27" s="139"/>
      <c r="P27" s="139"/>
      <c r="Q27" s="166"/>
      <c r="S27" s="336"/>
      <c r="U27" s="240"/>
      <c r="V27" s="241"/>
      <c r="W27" s="241"/>
      <c r="X27" s="241"/>
      <c r="Y27" s="241"/>
      <c r="Z27" s="241"/>
      <c r="AA27" s="241"/>
      <c r="AB27" s="241"/>
      <c r="AC27" s="242"/>
      <c r="AD27"/>
      <c r="AJ27" s="336"/>
    </row>
    <row r="28" spans="1:36" s="6" customFormat="1" ht="24" customHeight="1" x14ac:dyDescent="0.2">
      <c r="A28" s="137"/>
      <c r="B28" s="138"/>
      <c r="C28" s="138"/>
      <c r="D28" s="138"/>
      <c r="E28" s="138"/>
      <c r="F28" s="138"/>
      <c r="G28" s="138"/>
      <c r="H28" s="138"/>
      <c r="I28" s="138"/>
      <c r="J28" s="138"/>
      <c r="K28" s="139"/>
      <c r="L28" s="139"/>
      <c r="M28" s="139"/>
      <c r="N28" s="139"/>
      <c r="O28" s="139"/>
      <c r="P28" s="139"/>
      <c r="Q28" s="142"/>
      <c r="S28" s="336"/>
      <c r="AD28"/>
      <c r="AJ28" s="336"/>
    </row>
    <row r="29" spans="1:36" s="6" customFormat="1" ht="24" customHeight="1" thickBot="1" x14ac:dyDescent="0.25">
      <c r="A29" s="271"/>
      <c r="B29" s="167" t="s">
        <v>20</v>
      </c>
      <c r="C29" s="168">
        <f>C12+C15+C18+C21+C24</f>
        <v>0</v>
      </c>
      <c r="D29" s="168">
        <f>D12+D15+D18+D21+D24</f>
        <v>0</v>
      </c>
      <c r="E29" s="168">
        <f>E12+E15+E18+E21+E24</f>
        <v>0</v>
      </c>
      <c r="F29" s="167"/>
      <c r="G29" s="168">
        <f>G12+G15+G18+G21+G24</f>
        <v>0</v>
      </c>
      <c r="H29" s="168">
        <f>H12+H15+H18+H21+H24</f>
        <v>0</v>
      </c>
      <c r="I29" s="168">
        <f>I12+I15+I18+I21+I24</f>
        <v>0</v>
      </c>
      <c r="J29" s="167"/>
      <c r="K29" s="168">
        <f>K12+K15+K18+K21+K24</f>
        <v>0</v>
      </c>
      <c r="L29" s="168">
        <f>L12+L15+L18+L21+L24</f>
        <v>0</v>
      </c>
      <c r="M29" s="168">
        <f>M12+M15+M18+M21+M24</f>
        <v>0</v>
      </c>
      <c r="N29" s="169"/>
      <c r="O29" s="168">
        <f>O12+O15+O18+O21+O24</f>
        <v>0</v>
      </c>
      <c r="P29" s="168">
        <f>P12+P15+P18+P21+P24</f>
        <v>0</v>
      </c>
      <c r="Q29" s="170">
        <f>Q12+Q15+Q18+Q21+Q24</f>
        <v>0</v>
      </c>
      <c r="R29"/>
      <c r="S29" s="336"/>
      <c r="U29" s="235"/>
      <c r="V29" s="235"/>
      <c r="W29"/>
      <c r="X29" s="493" t="s">
        <v>64</v>
      </c>
      <c r="Y29" s="494"/>
      <c r="Z29" s="494"/>
      <c r="AA29" s="495"/>
      <c r="AB29" s="496" t="s">
        <v>161</v>
      </c>
      <c r="AC29" s="84"/>
      <c r="AJ29" s="336"/>
    </row>
    <row r="30" spans="1:36" s="6" customFormat="1" ht="24" customHeight="1" thickTop="1" x14ac:dyDescent="0.2">
      <c r="A30" s="273"/>
      <c r="C30" s="246"/>
      <c r="D30" s="246"/>
      <c r="E30" s="246"/>
      <c r="F30" s="246"/>
      <c r="G30" s="246"/>
      <c r="H30" s="246"/>
      <c r="I30" s="246"/>
      <c r="J30" s="246"/>
      <c r="K30" s="246"/>
      <c r="L30" s="246"/>
      <c r="M30" s="246"/>
      <c r="N30" s="246"/>
      <c r="O30" s="246"/>
      <c r="P30" s="246"/>
      <c r="Q30" s="232"/>
      <c r="R30"/>
      <c r="S30" s="336"/>
      <c r="W30"/>
      <c r="X30" s="222" t="s">
        <v>65</v>
      </c>
      <c r="Y30" s="66" t="s">
        <v>66</v>
      </c>
      <c r="Z30" s="66" t="s">
        <v>67</v>
      </c>
      <c r="AA30" s="66" t="s">
        <v>68</v>
      </c>
      <c r="AB30" s="497" t="s">
        <v>44</v>
      </c>
      <c r="AC30"/>
      <c r="AJ30" s="336"/>
    </row>
    <row r="31" spans="1:36" s="6" customFormat="1" ht="24" customHeight="1" x14ac:dyDescent="0.2">
      <c r="A31" s="271"/>
      <c r="B31" s="167" t="s">
        <v>19</v>
      </c>
      <c r="C31" s="231">
        <f>C29</f>
        <v>0</v>
      </c>
      <c r="D31" s="231">
        <f>D29+C31</f>
        <v>0</v>
      </c>
      <c r="E31" s="231">
        <f>E29+D31</f>
        <v>0</v>
      </c>
      <c r="F31" s="167"/>
      <c r="G31" s="231">
        <f>G29+E31</f>
        <v>0</v>
      </c>
      <c r="H31" s="231">
        <f>H29+G31</f>
        <v>0</v>
      </c>
      <c r="I31" s="231">
        <f>I29+H31</f>
        <v>0</v>
      </c>
      <c r="J31" s="167"/>
      <c r="K31" s="231">
        <f>K29+I31</f>
        <v>0</v>
      </c>
      <c r="L31" s="231">
        <f>L29+K31</f>
        <v>0</v>
      </c>
      <c r="M31" s="231">
        <f>M29+L31</f>
        <v>0</v>
      </c>
      <c r="N31" s="169"/>
      <c r="O31" s="231">
        <f>C29+G29+K29</f>
        <v>0</v>
      </c>
      <c r="P31" s="231">
        <f>D29+H29+L29+O31</f>
        <v>0</v>
      </c>
      <c r="Q31" s="233">
        <f>E29+I29+M29+P31</f>
        <v>0</v>
      </c>
      <c r="R31"/>
      <c r="S31" s="336"/>
      <c r="W31" s="10"/>
      <c r="X31" s="223"/>
      <c r="Y31" s="97"/>
      <c r="Z31" s="70"/>
      <c r="AA31" s="67"/>
      <c r="AB31" s="67"/>
      <c r="AC31"/>
      <c r="AJ31" s="336"/>
    </row>
    <row r="32" spans="1:36" s="6" customFormat="1" ht="24" customHeight="1" x14ac:dyDescent="0.2">
      <c r="A32" s="271"/>
      <c r="B32" s="167"/>
      <c r="C32" s="167"/>
      <c r="D32" s="167"/>
      <c r="E32" s="167"/>
      <c r="F32" s="167"/>
      <c r="G32" s="167"/>
      <c r="H32" s="167"/>
      <c r="I32" s="167"/>
      <c r="J32" s="167"/>
      <c r="K32" s="167"/>
      <c r="L32" s="167"/>
      <c r="M32" s="167"/>
      <c r="N32" s="169"/>
      <c r="O32" s="167"/>
      <c r="P32" s="167"/>
      <c r="Q32" s="171"/>
      <c r="R32" s="2"/>
      <c r="S32" s="335"/>
      <c r="T32"/>
      <c r="U32"/>
      <c r="V32"/>
      <c r="W32" s="10" t="s">
        <v>42</v>
      </c>
      <c r="X32" s="224">
        <f>X34*$AA24</f>
        <v>0</v>
      </c>
      <c r="Y32" s="69"/>
      <c r="Z32" s="69"/>
      <c r="AA32" s="69"/>
      <c r="AB32" s="69">
        <f>X32+Y32+Z32+AA32</f>
        <v>0</v>
      </c>
      <c r="AC32"/>
      <c r="AJ32" s="336"/>
    </row>
    <row r="33" spans="1:36" s="6" customFormat="1" ht="24" customHeight="1" x14ac:dyDescent="0.2">
      <c r="A33" s="228"/>
      <c r="B33" s="167" t="s">
        <v>78</v>
      </c>
      <c r="C33" s="173"/>
      <c r="D33" s="174"/>
      <c r="E33" s="174">
        <f>C29+D29+E29</f>
        <v>0</v>
      </c>
      <c r="F33" s="173"/>
      <c r="G33" s="173"/>
      <c r="H33" s="174"/>
      <c r="I33" s="174">
        <f>G29+H29+I29</f>
        <v>0</v>
      </c>
      <c r="J33" s="173"/>
      <c r="K33" s="173"/>
      <c r="L33" s="174"/>
      <c r="M33" s="174">
        <f>K29+L29+M29</f>
        <v>0</v>
      </c>
      <c r="N33" s="173"/>
      <c r="O33" s="173"/>
      <c r="P33" s="174"/>
      <c r="Q33" s="175">
        <f>E33+I33+M33</f>
        <v>0</v>
      </c>
      <c r="R33" s="2"/>
      <c r="S33" s="335"/>
      <c r="T33"/>
      <c r="U33"/>
      <c r="V33"/>
      <c r="W33" s="10"/>
      <c r="X33" s="225"/>
      <c r="Y33" s="96"/>
      <c r="Z33" s="96"/>
      <c r="AA33" s="96"/>
      <c r="AB33" s="96"/>
      <c r="AC33"/>
      <c r="AD33"/>
      <c r="AJ33" s="336"/>
    </row>
    <row r="34" spans="1:36" s="6" customFormat="1" ht="24" customHeight="1" thickBot="1" x14ac:dyDescent="0.25">
      <c r="A34" s="137"/>
      <c r="B34" s="138"/>
      <c r="C34" s="138"/>
      <c r="D34" s="138"/>
      <c r="E34" s="138"/>
      <c r="F34" s="138"/>
      <c r="G34" s="138"/>
      <c r="H34" s="138"/>
      <c r="I34" s="138"/>
      <c r="J34" s="138"/>
      <c r="K34" s="138"/>
      <c r="L34" s="138"/>
      <c r="M34" s="138"/>
      <c r="N34" s="138"/>
      <c r="O34" s="138"/>
      <c r="P34" s="138"/>
      <c r="Q34" s="165"/>
      <c r="R34" s="2"/>
      <c r="S34" s="337"/>
      <c r="T34"/>
      <c r="U34"/>
      <c r="V34"/>
      <c r="W34"/>
      <c r="X34" s="226">
        <f>'FRACCIÓN I 2018'!F11</f>
        <v>0</v>
      </c>
      <c r="Y34" s="68">
        <v>0</v>
      </c>
      <c r="Z34" s="68">
        <v>0</v>
      </c>
      <c r="AA34" s="68">
        <v>0</v>
      </c>
      <c r="AB34" s="68">
        <f>AB31+AB32</f>
        <v>0</v>
      </c>
      <c r="AC34"/>
      <c r="AJ34" s="336"/>
    </row>
    <row r="35" spans="1:36" s="6" customFormat="1" ht="13.5" thickTop="1" x14ac:dyDescent="0.2">
      <c r="A35" s="178"/>
      <c r="B35" s="82"/>
      <c r="C35" s="82"/>
      <c r="D35" s="82"/>
      <c r="E35" s="82"/>
      <c r="F35" s="82"/>
      <c r="G35" s="82"/>
      <c r="H35" s="82"/>
      <c r="I35" s="82"/>
      <c r="J35" s="82"/>
      <c r="K35" s="82"/>
      <c r="L35" s="82"/>
      <c r="M35" s="82"/>
      <c r="N35" s="82"/>
      <c r="O35" s="82"/>
      <c r="P35" s="82"/>
      <c r="Q35" s="179"/>
      <c r="R35"/>
      <c r="S35" s="337"/>
      <c r="T35" s="2"/>
      <c r="U35"/>
      <c r="V35"/>
      <c r="W35" s="10"/>
      <c r="X35" s="71"/>
      <c r="Y35" s="71"/>
      <c r="Z35" s="71"/>
      <c r="AA35"/>
      <c r="AB35"/>
      <c r="AC35"/>
      <c r="AJ35" s="336"/>
    </row>
    <row r="36" spans="1:36" s="6" customFormat="1" ht="16.5" thickBot="1" x14ac:dyDescent="0.3">
      <c r="A36" s="180"/>
      <c r="B36" s="181"/>
      <c r="C36" s="181"/>
      <c r="D36" s="181"/>
      <c r="E36" s="181"/>
      <c r="F36" s="181"/>
      <c r="G36" s="181"/>
      <c r="H36" s="181"/>
      <c r="I36" s="181"/>
      <c r="J36" s="181"/>
      <c r="K36" s="181"/>
      <c r="L36" s="181"/>
      <c r="M36" s="181"/>
      <c r="N36" s="181"/>
      <c r="O36" s="181"/>
      <c r="P36" s="181"/>
      <c r="Q36" s="182"/>
      <c r="R36"/>
      <c r="S36" s="335"/>
      <c r="T36" s="2"/>
      <c r="V36" s="339"/>
      <c r="W36" s="484" t="s">
        <v>167</v>
      </c>
      <c r="X36" s="485"/>
      <c r="AD36"/>
      <c r="AJ36" s="336"/>
    </row>
    <row r="37" spans="1:36" s="6" customFormat="1" x14ac:dyDescent="0.2">
      <c r="A37"/>
      <c r="B37"/>
      <c r="C37"/>
      <c r="D37"/>
      <c r="E37"/>
      <c r="F37"/>
      <c r="G37"/>
      <c r="H37"/>
      <c r="I37"/>
      <c r="J37"/>
      <c r="K37"/>
      <c r="L37"/>
      <c r="M37"/>
      <c r="N37"/>
      <c r="O37"/>
      <c r="P37"/>
      <c r="Q37"/>
      <c r="R37" s="9"/>
      <c r="S37" s="335"/>
      <c r="T37"/>
      <c r="V37" s="339"/>
      <c r="W37" s="340" t="s">
        <v>163</v>
      </c>
      <c r="X37" s="341"/>
      <c r="AD37"/>
      <c r="AJ37" s="336"/>
    </row>
    <row r="38" spans="1:36" s="6" customFormat="1" x14ac:dyDescent="0.2">
      <c r="A38"/>
      <c r="B38"/>
      <c r="C38"/>
      <c r="D38"/>
      <c r="E38"/>
      <c r="F38"/>
      <c r="G38"/>
      <c r="H38"/>
      <c r="I38"/>
      <c r="J38"/>
      <c r="K38"/>
      <c r="L38"/>
      <c r="M38"/>
      <c r="N38"/>
      <c r="O38"/>
      <c r="P38"/>
      <c r="Q38"/>
      <c r="R38"/>
      <c r="S38" s="338"/>
      <c r="T38"/>
      <c r="V38" s="339"/>
      <c r="W38" s="342"/>
      <c r="X38" s="343"/>
      <c r="AD38"/>
      <c r="AJ38" s="336"/>
    </row>
    <row r="39" spans="1:36" s="6" customFormat="1" x14ac:dyDescent="0.2">
      <c r="A39"/>
      <c r="B39"/>
      <c r="C39"/>
      <c r="D39"/>
      <c r="E39"/>
      <c r="F39"/>
      <c r="G39"/>
      <c r="H39"/>
      <c r="I39"/>
      <c r="J39"/>
      <c r="K39"/>
      <c r="L39"/>
      <c r="M39"/>
      <c r="N39"/>
      <c r="O39"/>
      <c r="P39"/>
      <c r="Q39"/>
      <c r="R39"/>
      <c r="S39" s="335"/>
      <c r="T39" s="9"/>
      <c r="V39" s="339" t="s">
        <v>168</v>
      </c>
      <c r="W39" s="344" t="s">
        <v>46</v>
      </c>
      <c r="X39" s="345">
        <f>+M31</f>
        <v>0</v>
      </c>
      <c r="AD39"/>
      <c r="AJ39" s="336"/>
    </row>
    <row r="40" spans="1:36" s="6" customFormat="1" x14ac:dyDescent="0.2">
      <c r="A40"/>
      <c r="B40"/>
      <c r="C40"/>
      <c r="D40"/>
      <c r="E40"/>
      <c r="F40"/>
      <c r="G40"/>
      <c r="H40"/>
      <c r="I40"/>
      <c r="J40"/>
      <c r="K40"/>
      <c r="L40"/>
      <c r="M40"/>
      <c r="N40"/>
      <c r="O40"/>
      <c r="P40"/>
      <c r="Q40"/>
      <c r="R40"/>
      <c r="S40" s="335"/>
      <c r="T40"/>
      <c r="V40" s="339"/>
      <c r="W40" s="344"/>
      <c r="X40" s="343"/>
      <c r="AD40"/>
      <c r="AJ40" s="336"/>
    </row>
    <row r="41" spans="1:36" s="6" customFormat="1" x14ac:dyDescent="0.2">
      <c r="A41"/>
      <c r="B41"/>
      <c r="C41"/>
      <c r="D41"/>
      <c r="E41"/>
      <c r="F41"/>
      <c r="G41"/>
      <c r="H41"/>
      <c r="I41"/>
      <c r="J41"/>
      <c r="K41"/>
      <c r="L41"/>
      <c r="M41"/>
      <c r="N41"/>
      <c r="O41"/>
      <c r="P41"/>
      <c r="Q41"/>
      <c r="R41"/>
      <c r="S41" s="335"/>
      <c r="T41"/>
      <c r="U41"/>
      <c r="V41" s="347" t="s">
        <v>169</v>
      </c>
      <c r="W41" s="344" t="s">
        <v>47</v>
      </c>
      <c r="X41" s="346">
        <f>+'FRACCIÓN I 2018'!F11</f>
        <v>0</v>
      </c>
      <c r="Y41"/>
      <c r="AD41"/>
      <c r="AJ41" s="335"/>
    </row>
    <row r="42" spans="1:36" s="6" customFormat="1" x14ac:dyDescent="0.2">
      <c r="A42"/>
      <c r="B42"/>
      <c r="C42"/>
      <c r="D42"/>
      <c r="E42"/>
      <c r="F42"/>
      <c r="G42"/>
      <c r="H42"/>
      <c r="I42"/>
      <c r="J42"/>
      <c r="K42"/>
      <c r="L42"/>
      <c r="M42"/>
      <c r="N42"/>
      <c r="O42"/>
      <c r="P42"/>
      <c r="Q42"/>
      <c r="R42"/>
      <c r="S42" s="335"/>
      <c r="T42"/>
      <c r="U42"/>
      <c r="V42" s="347"/>
      <c r="W42" s="342"/>
      <c r="X42" s="343"/>
      <c r="Y42"/>
      <c r="Z42"/>
      <c r="AA42"/>
      <c r="AB42"/>
      <c r="AC42"/>
      <c r="AD42"/>
      <c r="AE42"/>
      <c r="AF42"/>
      <c r="AG42"/>
      <c r="AH42"/>
      <c r="AI42"/>
      <c r="AJ42" s="336"/>
    </row>
    <row r="43" spans="1:36" ht="13.5" thickBot="1" x14ac:dyDescent="0.25">
      <c r="S43" s="335"/>
      <c r="V43" s="348" t="s">
        <v>170</v>
      </c>
      <c r="W43" s="342"/>
      <c r="X43" s="349">
        <f>+X39-X41</f>
        <v>0</v>
      </c>
      <c r="AE43" s="6"/>
      <c r="AF43" s="6"/>
      <c r="AG43" s="6"/>
      <c r="AH43" s="6"/>
      <c r="AI43" s="6"/>
      <c r="AJ43" s="336"/>
    </row>
    <row r="44" spans="1:36" s="6" customFormat="1" ht="13.5" thickTop="1" x14ac:dyDescent="0.2">
      <c r="A44"/>
      <c r="B44"/>
      <c r="C44"/>
      <c r="D44"/>
      <c r="E44"/>
      <c r="F44"/>
      <c r="G44"/>
      <c r="H44"/>
      <c r="I44"/>
      <c r="J44"/>
      <c r="K44"/>
      <c r="L44"/>
      <c r="M44"/>
      <c r="N44"/>
      <c r="O44"/>
      <c r="P44"/>
      <c r="Q44"/>
      <c r="R44"/>
      <c r="S44" s="335"/>
      <c r="T44"/>
      <c r="U44"/>
      <c r="V44" s="75"/>
      <c r="W44" s="350"/>
      <c r="X44" s="351"/>
      <c r="Y44"/>
      <c r="Z44"/>
      <c r="AA44"/>
      <c r="AB44"/>
      <c r="AC44"/>
      <c r="AD44"/>
      <c r="AJ44" s="336"/>
    </row>
    <row r="45" spans="1:36" s="6" customFormat="1" x14ac:dyDescent="0.2">
      <c r="A45"/>
      <c r="B45"/>
      <c r="C45"/>
      <c r="D45"/>
      <c r="E45"/>
      <c r="F45"/>
      <c r="G45"/>
      <c r="H45"/>
      <c r="I45"/>
      <c r="J45"/>
      <c r="K45"/>
      <c r="L45"/>
      <c r="M45"/>
      <c r="N45"/>
      <c r="O45"/>
      <c r="P45"/>
      <c r="Q45"/>
      <c r="R45"/>
      <c r="S45" s="335"/>
      <c r="T45"/>
      <c r="U45"/>
      <c r="V45"/>
      <c r="W45"/>
      <c r="X45"/>
      <c r="Y45"/>
      <c r="Z45"/>
      <c r="AA45"/>
      <c r="AB45"/>
      <c r="AC45"/>
      <c r="AD45"/>
      <c r="AJ45" s="336"/>
    </row>
    <row r="46" spans="1:36" s="6" customFormat="1" x14ac:dyDescent="0.2">
      <c r="A46"/>
      <c r="B46"/>
      <c r="C46"/>
      <c r="D46"/>
      <c r="E46"/>
      <c r="F46"/>
      <c r="G46"/>
      <c r="H46"/>
      <c r="I46"/>
      <c r="J46"/>
      <c r="K46"/>
      <c r="L46"/>
      <c r="M46"/>
      <c r="N46"/>
      <c r="O46"/>
      <c r="P46"/>
      <c r="Q46"/>
      <c r="R46"/>
      <c r="S46" s="335"/>
      <c r="T46"/>
      <c r="Z46"/>
      <c r="AA46"/>
      <c r="AB46"/>
      <c r="AC46"/>
      <c r="AD46" s="4"/>
      <c r="AJ46" s="336"/>
    </row>
    <row r="47" spans="1:36" s="6" customFormat="1" x14ac:dyDescent="0.2">
      <c r="A47"/>
      <c r="B47"/>
      <c r="C47"/>
      <c r="D47"/>
      <c r="E47"/>
      <c r="F47"/>
      <c r="G47"/>
      <c r="H47"/>
      <c r="I47"/>
      <c r="J47"/>
      <c r="K47"/>
      <c r="L47"/>
      <c r="M47"/>
      <c r="N47"/>
      <c r="O47"/>
      <c r="P47"/>
      <c r="Q47"/>
      <c r="S47" s="335"/>
      <c r="T47"/>
      <c r="Z47"/>
      <c r="AA47"/>
      <c r="AB47"/>
      <c r="AC47"/>
      <c r="AD47"/>
      <c r="AJ47" s="336"/>
    </row>
    <row r="48" spans="1:36" s="6" customFormat="1" x14ac:dyDescent="0.2">
      <c r="A48"/>
      <c r="B48"/>
      <c r="C48"/>
      <c r="D48"/>
      <c r="E48"/>
      <c r="F48"/>
      <c r="G48"/>
      <c r="H48"/>
      <c r="I48"/>
      <c r="J48"/>
      <c r="K48"/>
      <c r="L48"/>
      <c r="M48"/>
      <c r="N48"/>
      <c r="O48"/>
      <c r="P48"/>
      <c r="Q48"/>
      <c r="R48"/>
      <c r="S48" s="356"/>
      <c r="T48" s="335"/>
      <c r="U48" s="335"/>
      <c r="V48" s="335"/>
      <c r="W48" s="335"/>
      <c r="X48" s="335"/>
      <c r="Y48" s="335"/>
      <c r="Z48" s="335"/>
      <c r="AA48" s="335"/>
      <c r="AB48" s="335"/>
      <c r="AC48" s="335"/>
      <c r="AD48" s="335"/>
      <c r="AE48" s="336"/>
      <c r="AF48" s="336"/>
      <c r="AG48" s="336"/>
      <c r="AH48" s="336"/>
      <c r="AI48" s="336"/>
      <c r="AJ48" s="356"/>
    </row>
    <row r="49" spans="1:36" s="6" customFormat="1" ht="9.75" customHeight="1" x14ac:dyDescent="0.2">
      <c r="A49"/>
      <c r="B49"/>
      <c r="C49"/>
      <c r="D49"/>
      <c r="E49"/>
      <c r="F49"/>
      <c r="G49"/>
      <c r="H49"/>
      <c r="I49"/>
      <c r="J49"/>
      <c r="K49"/>
      <c r="L49"/>
      <c r="M49"/>
      <c r="N49"/>
      <c r="O49"/>
      <c r="P49"/>
      <c r="Q49"/>
      <c r="R49"/>
      <c r="S49"/>
      <c r="AD49"/>
      <c r="AJ49"/>
    </row>
    <row r="50" spans="1:36" s="6" customFormat="1"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row>
  </sheetData>
  <mergeCells count="38">
    <mergeCell ref="AD8:AD9"/>
    <mergeCell ref="Z21:Z22"/>
    <mergeCell ref="AA21:AA22"/>
    <mergeCell ref="AB21:AB22"/>
    <mergeCell ref="AE6:AH9"/>
    <mergeCell ref="U3:AC3"/>
    <mergeCell ref="U10:W10"/>
    <mergeCell ref="X10:Z10"/>
    <mergeCell ref="AA10:AC10"/>
    <mergeCell ref="W19:AA19"/>
    <mergeCell ref="U5:AC5"/>
    <mergeCell ref="U7:W7"/>
    <mergeCell ref="X7:Z7"/>
    <mergeCell ref="AA7:AC7"/>
    <mergeCell ref="U18:AC18"/>
    <mergeCell ref="U6:AC6"/>
    <mergeCell ref="A1:Q1"/>
    <mergeCell ref="A2:Q2"/>
    <mergeCell ref="A3:Q3"/>
    <mergeCell ref="A4:Q4"/>
    <mergeCell ref="A5:Q5"/>
    <mergeCell ref="A6:M6"/>
    <mergeCell ref="O6:Q6"/>
    <mergeCell ref="U8:W9"/>
    <mergeCell ref="A7:A9"/>
    <mergeCell ref="B7:B9"/>
    <mergeCell ref="O7:Q8"/>
    <mergeCell ref="C7:M7"/>
    <mergeCell ref="C8:E8"/>
    <mergeCell ref="G8:I8"/>
    <mergeCell ref="K8:M8"/>
    <mergeCell ref="W36:X36"/>
    <mergeCell ref="B18:B19"/>
    <mergeCell ref="X8:Z9"/>
    <mergeCell ref="AA8:AC9"/>
    <mergeCell ref="X29:AA29"/>
    <mergeCell ref="AB29:AB30"/>
    <mergeCell ref="B15:B16"/>
  </mergeCells>
  <printOptions horizontalCentered="1"/>
  <pageMargins left="0.39370078740157483" right="0.39370078740157483" top="0.39370078740157483" bottom="0.39370078740157483" header="0.31496062992125984" footer="0.31496062992125984"/>
  <pageSetup scale="61" fitToWidth="2" orientation="landscape" r:id="rId1"/>
  <colBreaks count="1" manualBreakCount="1">
    <brk id="17"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NOTA</vt:lpstr>
      <vt:lpstr>HOJA DE TRABAJO DE LA UPE</vt:lpstr>
      <vt:lpstr>Hoja1</vt:lpstr>
      <vt:lpstr>FRACCIÓN I 2018</vt:lpstr>
      <vt:lpstr>FRACCIÓN II 1er 2018</vt:lpstr>
      <vt:lpstr>FRACCIÓN II  2do 2018</vt:lpstr>
      <vt:lpstr>FRACCIÓN II  3er 2018</vt:lpstr>
      <vt:lpstr>FRACCIÓN II   4to 2018</vt:lpstr>
      <vt:lpstr>FRACCIÓN III 1er 2018</vt:lpstr>
      <vt:lpstr>FRACCIÓN III 2do 2018</vt:lpstr>
      <vt:lpstr>FRACCIÓN III 3er 2018</vt:lpstr>
      <vt:lpstr>FRACCIÓN III 4to 2018</vt:lpstr>
      <vt:lpstr>'FRACCIÓN I 2018'!Área_de_impresión</vt:lpstr>
      <vt:lpstr>'FRACCIÓN II   4to 2018'!Área_de_impresión</vt:lpstr>
      <vt:lpstr>'FRACCIÓN II  2do 2018'!Área_de_impresión</vt:lpstr>
      <vt:lpstr>'FRACCIÓN II  3er 2018'!Área_de_impresión</vt:lpstr>
      <vt:lpstr>'FRACCIÓN II 1er 2018'!Área_de_impresión</vt:lpstr>
      <vt:lpstr>'FRACCIÓN III 1er 2018'!Área_de_impresión</vt:lpstr>
      <vt:lpstr>'FRACCIÓN III 2do 2018'!Área_de_impresión</vt:lpstr>
      <vt:lpstr>'FRACCIÓN III 3er 2018'!Área_de_impresión</vt:lpstr>
      <vt:lpstr>'FRACCIÓN III 4to 2018'!Área_de_impresión</vt:lpstr>
      <vt:lpstr>'HOJA DE TRABAJO DE LA UPE'!Área_de_impresión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LILIA SAAVEDRA TREJO</cp:lastModifiedBy>
  <cp:lastPrinted>2018-02-15T16:49:36Z</cp:lastPrinted>
  <dcterms:created xsi:type="dcterms:W3CDTF">1996-11-27T10:00:04Z</dcterms:created>
  <dcterms:modified xsi:type="dcterms:W3CDTF">2018-04-26T15:31:45Z</dcterms:modified>
</cp:coreProperties>
</file>