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mando.melendez\Desktop\10 POT\SIPOT ene2018\"/>
    </mc:Choice>
  </mc:AlternateContent>
  <bookViews>
    <workbookView xWindow="0" yWindow="0" windowWidth="24000" windowHeight="9435"/>
  </bookViews>
  <sheets>
    <sheet name="Informe 4o trimestre 2017" sheetId="1" r:id="rId1"/>
  </sheets>
  <definedNames>
    <definedName name="_xlnm._FilterDatabase" localSheetId="0" hidden="1">'Informe 4o trimestre 2017'!$A$9:$G$68</definedName>
    <definedName name="_xlnm.Print_Area" localSheetId="0">'Informe 4o trimestre 2017'!$A$1:$L$71</definedName>
  </definedName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1" l="1"/>
  <c r="I57" i="1"/>
  <c r="I67" i="1"/>
  <c r="I68" i="1"/>
  <c r="I28" i="1"/>
  <c r="H67" i="1" l="1"/>
  <c r="J60" i="1" l="1"/>
  <c r="J61" i="1"/>
  <c r="J62" i="1"/>
  <c r="J63" i="1"/>
  <c r="J64" i="1"/>
  <c r="J65" i="1"/>
  <c r="J66" i="1"/>
  <c r="J59" i="1"/>
  <c r="H40" i="1" l="1"/>
  <c r="H57" i="1"/>
  <c r="H68" i="1" l="1"/>
  <c r="J67" i="1"/>
  <c r="L60" i="1"/>
  <c r="L61" i="1"/>
  <c r="L62" i="1"/>
  <c r="L63" i="1"/>
  <c r="L64" i="1"/>
  <c r="L65" i="1"/>
  <c r="L66" i="1"/>
  <c r="L59" i="1"/>
  <c r="F40" i="1" l="1"/>
  <c r="G40" i="1"/>
  <c r="F57" i="1"/>
  <c r="G57" i="1"/>
  <c r="E67" i="1"/>
  <c r="L67" i="1" s="1"/>
  <c r="E57" i="1"/>
  <c r="E40" i="1"/>
  <c r="K60" i="1"/>
  <c r="K61" i="1"/>
  <c r="K62" i="1"/>
  <c r="K63" i="1"/>
  <c r="K64" i="1"/>
  <c r="K65" i="1"/>
  <c r="K66" i="1"/>
  <c r="K59" i="1"/>
  <c r="J43" i="1"/>
  <c r="L43" i="1" s="1"/>
  <c r="J44" i="1"/>
  <c r="L44" i="1" s="1"/>
  <c r="J45" i="1"/>
  <c r="L45" i="1" s="1"/>
  <c r="J46" i="1"/>
  <c r="L46" i="1" s="1"/>
  <c r="J47" i="1"/>
  <c r="L47" i="1" s="1"/>
  <c r="J48" i="1"/>
  <c r="L48" i="1" s="1"/>
  <c r="J49" i="1"/>
  <c r="L49" i="1" s="1"/>
  <c r="J50" i="1"/>
  <c r="L50" i="1" s="1"/>
  <c r="J51" i="1"/>
  <c r="L51" i="1" s="1"/>
  <c r="J52" i="1"/>
  <c r="L52" i="1" s="1"/>
  <c r="J53" i="1"/>
  <c r="L53" i="1" s="1"/>
  <c r="J54" i="1"/>
  <c r="L54" i="1" s="1"/>
  <c r="J55" i="1"/>
  <c r="L55" i="1" s="1"/>
  <c r="J56" i="1"/>
  <c r="L56" i="1" s="1"/>
  <c r="J42" i="1"/>
  <c r="L42" i="1" s="1"/>
  <c r="J11" i="1"/>
  <c r="L11" i="1" s="1"/>
  <c r="J12" i="1"/>
  <c r="L12" i="1" s="1"/>
  <c r="J13" i="1"/>
  <c r="L13" i="1" s="1"/>
  <c r="J14" i="1"/>
  <c r="L14" i="1" s="1"/>
  <c r="J15" i="1"/>
  <c r="L15" i="1" s="1"/>
  <c r="J16" i="1"/>
  <c r="L16" i="1" s="1"/>
  <c r="J17" i="1"/>
  <c r="L17" i="1" s="1"/>
  <c r="J18" i="1"/>
  <c r="L18" i="1" s="1"/>
  <c r="J19" i="1"/>
  <c r="L19" i="1" s="1"/>
  <c r="J20" i="1"/>
  <c r="L20" i="1" s="1"/>
  <c r="J21" i="1"/>
  <c r="L21" i="1" s="1"/>
  <c r="J22" i="1"/>
  <c r="L22" i="1" s="1"/>
  <c r="J23" i="1"/>
  <c r="L23" i="1" s="1"/>
  <c r="J24" i="1"/>
  <c r="L24" i="1" s="1"/>
  <c r="J25" i="1"/>
  <c r="L25" i="1" s="1"/>
  <c r="J26" i="1"/>
  <c r="L26" i="1" s="1"/>
  <c r="J27" i="1"/>
  <c r="L27" i="1" s="1"/>
  <c r="J28" i="1"/>
  <c r="L28" i="1" s="1"/>
  <c r="J29" i="1"/>
  <c r="L29" i="1" s="1"/>
  <c r="J30" i="1"/>
  <c r="L30" i="1" s="1"/>
  <c r="J31" i="1"/>
  <c r="L31" i="1" s="1"/>
  <c r="J32" i="1"/>
  <c r="L32" i="1" s="1"/>
  <c r="J33" i="1"/>
  <c r="L33" i="1" s="1"/>
  <c r="J34" i="1"/>
  <c r="L34" i="1" s="1"/>
  <c r="J35" i="1"/>
  <c r="L35" i="1" s="1"/>
  <c r="J36" i="1"/>
  <c r="L36" i="1" s="1"/>
  <c r="J37" i="1"/>
  <c r="L37" i="1" s="1"/>
  <c r="J38" i="1"/>
  <c r="L38" i="1" s="1"/>
  <c r="J39" i="1"/>
  <c r="L39" i="1" s="1"/>
  <c r="J10" i="1"/>
  <c r="G67" i="1"/>
  <c r="F67" i="1"/>
  <c r="F68" i="1" s="1"/>
  <c r="E68" i="1" l="1"/>
  <c r="K67" i="1"/>
  <c r="K10" i="1"/>
  <c r="L10" i="1"/>
  <c r="K38" i="1"/>
  <c r="K36" i="1"/>
  <c r="K34" i="1"/>
  <c r="K32" i="1"/>
  <c r="K30" i="1"/>
  <c r="K28" i="1"/>
  <c r="K26" i="1"/>
  <c r="K24" i="1"/>
  <c r="K22" i="1"/>
  <c r="K20" i="1"/>
  <c r="K18" i="1"/>
  <c r="K16" i="1"/>
  <c r="K14" i="1"/>
  <c r="K12" i="1"/>
  <c r="K42" i="1"/>
  <c r="K55" i="1"/>
  <c r="K53" i="1"/>
  <c r="K51" i="1"/>
  <c r="K49" i="1"/>
  <c r="K47" i="1"/>
  <c r="K45" i="1"/>
  <c r="K43" i="1"/>
  <c r="K39" i="1"/>
  <c r="K37" i="1"/>
  <c r="K35" i="1"/>
  <c r="K33" i="1"/>
  <c r="K31" i="1"/>
  <c r="K29" i="1"/>
  <c r="K27" i="1"/>
  <c r="K25" i="1"/>
  <c r="K23" i="1"/>
  <c r="K21" i="1"/>
  <c r="K19" i="1"/>
  <c r="K17" i="1"/>
  <c r="K15" i="1"/>
  <c r="K13" i="1"/>
  <c r="K11" i="1"/>
  <c r="K56" i="1"/>
  <c r="K54" i="1"/>
  <c r="K52" i="1"/>
  <c r="K50" i="1"/>
  <c r="K48" i="1"/>
  <c r="K46" i="1"/>
  <c r="K44" i="1"/>
  <c r="J57" i="1"/>
  <c r="L57" i="1" s="1"/>
  <c r="J40" i="1"/>
  <c r="L40" i="1" s="1"/>
  <c r="G68" i="1"/>
  <c r="J68" i="1" l="1"/>
  <c r="L68" i="1" s="1"/>
  <c r="K57" i="1"/>
  <c r="K40" i="1"/>
  <c r="K68" i="1" l="1"/>
</calcChain>
</file>

<file path=xl/sharedStrings.xml><?xml version="1.0" encoding="utf-8"?>
<sst xmlns="http://schemas.openxmlformats.org/spreadsheetml/2006/main" count="133" uniqueCount="107">
  <si>
    <t>Nombre de la Institución</t>
  </si>
  <si>
    <t>Michoacán</t>
  </si>
  <si>
    <t>Universidad Michoacana de San Nicolás de Hidalgo</t>
  </si>
  <si>
    <t>México</t>
  </si>
  <si>
    <t>Universidad Mexiquense del Bicentenario</t>
  </si>
  <si>
    <t>Zacatecas</t>
  </si>
  <si>
    <t>Universidad Autónoma de Zacatecas</t>
  </si>
  <si>
    <t>Hidalgo</t>
  </si>
  <si>
    <t>Universidad Autónoma del Estado de Hidalgo</t>
  </si>
  <si>
    <t>Jalisco</t>
  </si>
  <si>
    <t>Universidad de Guadalajara</t>
  </si>
  <si>
    <t>Guanajuato</t>
  </si>
  <si>
    <t>Universidad de Guanajuato</t>
  </si>
  <si>
    <t>Tabasco</t>
  </si>
  <si>
    <t>Universidad Popular de La Chontalpa</t>
  </si>
  <si>
    <t>Guerrero</t>
  </si>
  <si>
    <t>Universidad Autónoma de Guerrero</t>
  </si>
  <si>
    <t>San Luis Potosí</t>
  </si>
  <si>
    <t>Universidad Autónoma de San Luis Potosí</t>
  </si>
  <si>
    <t>Chihuahua</t>
  </si>
  <si>
    <t>Universidad Autónoma de Chihuahua</t>
  </si>
  <si>
    <t>Querétaro</t>
  </si>
  <si>
    <t>Universidad Autónoma de Querétaro</t>
  </si>
  <si>
    <t>Sonora</t>
  </si>
  <si>
    <t>Universidad Estatal de Sonora</t>
  </si>
  <si>
    <t>Coahuila</t>
  </si>
  <si>
    <t>Universidad Autónoma de Coahuila</t>
  </si>
  <si>
    <t>Baja California Sur</t>
  </si>
  <si>
    <t>Universidad Autónoma de Baja California Sur</t>
  </si>
  <si>
    <t>Universidad Autónoma de Ciudad Juárez</t>
  </si>
  <si>
    <t>Chiapas</t>
  </si>
  <si>
    <t>Universidad de Ciencias y Artes de Chiapas</t>
  </si>
  <si>
    <t>Universidad Juárez Autónoma de Tabasco</t>
  </si>
  <si>
    <t>Oaxaca</t>
  </si>
  <si>
    <t>Universidad Autónoma Benito Juárez de Oaxaca</t>
  </si>
  <si>
    <t>Puebla</t>
  </si>
  <si>
    <t>Benemérita Universidad Autónoma de Puebla</t>
  </si>
  <si>
    <t>Universidad Autónoma del Estado de México</t>
  </si>
  <si>
    <t>Morelos</t>
  </si>
  <si>
    <t>Universidad Autónoma del Estado de Morelos</t>
  </si>
  <si>
    <t>Quintana Roo</t>
  </si>
  <si>
    <t>Universidad de Quintana Roo</t>
  </si>
  <si>
    <t>Tlaxcala</t>
  </si>
  <si>
    <t>Universidad Autónoma de Tlaxcala</t>
  </si>
  <si>
    <t>Campeche</t>
  </si>
  <si>
    <t>Universidad Autónoma del Carmen</t>
  </si>
  <si>
    <t>Veracruz</t>
  </si>
  <si>
    <t>Universidad Veracruzana</t>
  </si>
  <si>
    <t>Sinaloa</t>
  </si>
  <si>
    <t>Universidad Autónoma Intercultural de Sinaloa</t>
  </si>
  <si>
    <t>Universidad Intercultural Indígena de Michoacán</t>
  </si>
  <si>
    <t>Universidad Autónoma de Campeche</t>
  </si>
  <si>
    <t>Instituto Tecnológico de Sonora</t>
  </si>
  <si>
    <t>Nayarit</t>
  </si>
  <si>
    <t>Universidad Autónoma de Nayarit</t>
  </si>
  <si>
    <t>Universidad Intercultural de San Luis Potosí</t>
  </si>
  <si>
    <t>Universidad del Caribe</t>
  </si>
  <si>
    <t>Universidad Autónoma de Chiapas</t>
  </si>
  <si>
    <t>Universidad Intercultural Maya de Quintana Roo</t>
  </si>
  <si>
    <t>Universidad de Sonora</t>
  </si>
  <si>
    <t>Universidad de Occidente</t>
  </si>
  <si>
    <t>Universidad Tecnológica de La Mixteca</t>
  </si>
  <si>
    <t>Universidad Intercultural del Estado de Puebla</t>
  </si>
  <si>
    <t>Universidad Intercultural de Chiapas</t>
  </si>
  <si>
    <t>Universidad Intercultural del Estado de Hidalgo</t>
  </si>
  <si>
    <t>Universidad Intercultural del Estado de Tabasco</t>
  </si>
  <si>
    <t>Universidad de La Sierra Sur</t>
  </si>
  <si>
    <t>Universidad de la Sierra</t>
  </si>
  <si>
    <t>Durango</t>
  </si>
  <si>
    <t>Universidad Juárez del Estado de Durango</t>
  </si>
  <si>
    <t>Universidad Estatal del Valle de Toluca</t>
  </si>
  <si>
    <t>Universidad Interserrana del Estado de Puebla - Chilchotla</t>
  </si>
  <si>
    <t>Tamaulipas</t>
  </si>
  <si>
    <t>Universidad Autónoma de Tamaulipas</t>
  </si>
  <si>
    <t>Yucatán</t>
  </si>
  <si>
    <t>Universidad Autónoma de Yucatán</t>
  </si>
  <si>
    <t>Universidad del Mar</t>
  </si>
  <si>
    <t>Universidad del Istmo</t>
  </si>
  <si>
    <t>Universidad Autónoma de Sinaloa</t>
  </si>
  <si>
    <t>Universidad de La Cañada</t>
  </si>
  <si>
    <t>Universidad del Papaloapan</t>
  </si>
  <si>
    <t>Universidades Interculturales</t>
  </si>
  <si>
    <t>Subtotal UPES</t>
  </si>
  <si>
    <t>Subtotal UPEAS</t>
  </si>
  <si>
    <t>Subtotal UI</t>
  </si>
  <si>
    <t>TOTAL UPES-UPEAS-UI</t>
  </si>
  <si>
    <t>Universidades Públicas Estatales</t>
  </si>
  <si>
    <t>Universidades Públicas Estatales con Apoyo Solidario</t>
  </si>
  <si>
    <t>SUBSECRETARÍA DE EDUCACIÓN SUPERIOR</t>
  </si>
  <si>
    <t>DIRECCIÓN GENERAL DE EDUCACIÓN SUPERIOR UNIVERSITARIA</t>
  </si>
  <si>
    <t>Dirección de Planeación y Evaluación</t>
  </si>
  <si>
    <t>Núm. 
Consecutivo</t>
  </si>
  <si>
    <t>No.
Subsistema</t>
  </si>
  <si>
    <t>Entidad</t>
  </si>
  <si>
    <t>Monto por ejercer 
(Saldo)</t>
  </si>
  <si>
    <t>%
Monto Ejercido
respecto al 
monto reportado</t>
  </si>
  <si>
    <t>1o.
(15 de abril)</t>
  </si>
  <si>
    <t>2o.
(15 de julio)</t>
  </si>
  <si>
    <t>3o.
(15 de octubre)</t>
  </si>
  <si>
    <t>Monto Federal 
Asignado 2017</t>
  </si>
  <si>
    <t>Programa presupuestario Expansión de la Educación Media Superior y Superior, 2017
Seguimiento Trimestral Financiero
Universidades Públicas Estatales, Universidades Públicas Estatales con Apoyo Solidario y Universidades Interculturales</t>
  </si>
  <si>
    <t>Monto reportado en 2017
Trimestres</t>
  </si>
  <si>
    <t>4o.
15 de enero de 2018)</t>
  </si>
  <si>
    <t>Total reportado 
Ejercicio 2017</t>
  </si>
  <si>
    <t>Notas:</t>
  </si>
  <si>
    <t>A partir del mes de julio de 2017 se inició la ministración de los recursos asignados a través de éste Programa presupuestario.</t>
  </si>
  <si>
    <t>Fecha de actualización: 15 de enero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</si>
</sst>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Soberana Sans"/>
      <family val="3"/>
    </font>
    <font>
      <b/>
      <sz val="11"/>
      <color theme="1"/>
      <name val="Soberana Sans"/>
      <family val="3"/>
    </font>
    <font>
      <sz val="11"/>
      <color theme="1"/>
      <name val="Soberana Sans"/>
      <family val="3"/>
    </font>
    <font>
      <sz val="11"/>
      <color indexed="8"/>
      <name val="Soberana Sans"/>
      <family val="3"/>
    </font>
    <font>
      <b/>
      <sz val="10"/>
      <color theme="0" tint="-0.499984740745262"/>
      <name val="Soberana Sans"/>
      <family val="3"/>
    </font>
    <font>
      <b/>
      <sz val="9"/>
      <color theme="0" tint="-0.499984740745262"/>
      <name val="Soberana Sans"/>
      <family val="3"/>
    </font>
    <font>
      <b/>
      <sz val="8"/>
      <color theme="0" tint="-0.499984740745262"/>
      <name val="Soberana Sans"/>
      <family val="3"/>
    </font>
    <font>
      <b/>
      <sz val="12"/>
      <color theme="1"/>
      <name val="Soberana Sans"/>
      <family val="3"/>
    </font>
    <font>
      <sz val="10"/>
      <color theme="1"/>
      <name val="Soberana Sans"/>
      <family val="3"/>
    </font>
    <font>
      <sz val="8"/>
      <color theme="1"/>
      <name val="Soberana Sans"/>
      <family val="3"/>
    </font>
    <font>
      <sz val="7"/>
      <color theme="1"/>
      <name val="Soberana Sans"/>
      <family val="3"/>
    </font>
    <font>
      <b/>
      <sz val="7"/>
      <color theme="1"/>
      <name val="Soberana Sans"/>
      <family val="3"/>
    </font>
    <font>
      <b/>
      <sz val="8"/>
      <color theme="1"/>
      <name val="Soberana Sans"/>
      <family val="3"/>
    </font>
    <font>
      <sz val="12"/>
      <color theme="1"/>
      <name val="Soberana Sans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4" fillId="0" borderId="0" xfId="0" applyFont="1"/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3" fillId="0" borderId="0" xfId="0" applyFont="1"/>
    <xf numFmtId="0" fontId="2" fillId="0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2" fillId="3" borderId="2" xfId="1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right" vertical="center"/>
    </xf>
    <xf numFmtId="0" fontId="5" fillId="0" borderId="3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right" vertical="center"/>
    </xf>
    <xf numFmtId="0" fontId="5" fillId="2" borderId="3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10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15" fillId="0" borderId="0" xfId="0" applyFont="1"/>
    <xf numFmtId="0" fontId="14" fillId="3" borderId="1" xfId="0" applyFont="1" applyFill="1" applyBorder="1" applyAlignment="1">
      <alignment horizontal="center" vertical="center" wrapText="1"/>
    </xf>
    <xf numFmtId="4" fontId="15" fillId="0" borderId="5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4" fontId="3" fillId="3" borderId="1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9" fontId="14" fillId="3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Base 20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92075</xdr:rowOff>
    </xdr:from>
    <xdr:to>
      <xdr:col>3</xdr:col>
      <xdr:colOff>180975</xdr:colOff>
      <xdr:row>3</xdr:row>
      <xdr:rowOff>438150</xdr:rowOff>
    </xdr:to>
    <xdr:pic>
      <xdr:nvPicPr>
        <xdr:cNvPr id="2" name="2 Imagen" descr="C:\Users\juan.hernandez\Desktop\FormatoPapeleria\HORIZONTAL\SEP_horizontal_ALTA-01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15" b="36956"/>
        <a:stretch/>
      </xdr:blipFill>
      <xdr:spPr bwMode="auto">
        <a:xfrm>
          <a:off x="0" y="92075"/>
          <a:ext cx="2943225" cy="9461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8"/>
  <sheetViews>
    <sheetView showGridLines="0" tabSelected="1" zoomScaleNormal="100" workbookViewId="0">
      <selection activeCell="G11" sqref="G11"/>
    </sheetView>
  </sheetViews>
  <sheetFormatPr baseColWidth="10" defaultRowHeight="15.75" x14ac:dyDescent="0.25"/>
  <cols>
    <col min="1" max="1" width="10.7109375" style="1" bestFit="1" customWidth="1"/>
    <col min="2" max="2" width="10.5703125" style="1" bestFit="1" customWidth="1"/>
    <col min="3" max="3" width="20.140625" style="1" bestFit="1" customWidth="1"/>
    <col min="4" max="4" width="54.140625" style="1" bestFit="1" customWidth="1"/>
    <col min="5" max="5" width="19.28515625" style="1" customWidth="1"/>
    <col min="6" max="6" width="10.85546875" style="1" customWidth="1"/>
    <col min="7" max="7" width="10.7109375" style="19" customWidth="1"/>
    <col min="8" max="8" width="17.42578125" style="1" customWidth="1"/>
    <col min="9" max="9" width="17.140625" style="1" customWidth="1"/>
    <col min="10" max="10" width="17.42578125" style="1" bestFit="1" customWidth="1"/>
    <col min="11" max="11" width="18.28515625" style="1" customWidth="1"/>
    <col min="12" max="16384" width="11.42578125" style="1"/>
  </cols>
  <sheetData>
    <row r="1" spans="1:12" x14ac:dyDescent="0.25">
      <c r="F1" s="20"/>
      <c r="G1" s="20"/>
      <c r="H1" s="20"/>
      <c r="J1" s="21"/>
      <c r="L1" s="22" t="s">
        <v>88</v>
      </c>
    </row>
    <row r="2" spans="1:12" x14ac:dyDescent="0.25">
      <c r="F2" s="23"/>
      <c r="G2" s="23"/>
      <c r="H2" s="23"/>
      <c r="J2" s="24"/>
      <c r="L2" s="25" t="s">
        <v>89</v>
      </c>
    </row>
    <row r="3" spans="1:12" x14ac:dyDescent="0.25">
      <c r="F3" s="23"/>
      <c r="G3" s="23"/>
      <c r="H3" s="23"/>
      <c r="J3" s="24"/>
      <c r="L3" s="25" t="s">
        <v>90</v>
      </c>
    </row>
    <row r="4" spans="1:12" s="26" customFormat="1" ht="63.75" customHeight="1" x14ac:dyDescent="0.25">
      <c r="A4" s="40" t="s">
        <v>100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1:12" x14ac:dyDescent="0.25">
      <c r="A5" s="27"/>
      <c r="B5" s="28"/>
      <c r="C5" s="29"/>
      <c r="D5" s="30"/>
      <c r="E5" s="30"/>
      <c r="F5" s="30"/>
      <c r="G5" s="30"/>
      <c r="H5" s="30"/>
      <c r="I5" s="30"/>
      <c r="L5" s="31" t="s">
        <v>106</v>
      </c>
    </row>
    <row r="6" spans="1:12" s="32" customFormat="1" x14ac:dyDescent="0.25"/>
    <row r="7" spans="1:12" customFormat="1" ht="33.75" customHeight="1" x14ac:dyDescent="0.25">
      <c r="A7" s="41" t="s">
        <v>91</v>
      </c>
      <c r="B7" s="41" t="s">
        <v>92</v>
      </c>
      <c r="C7" s="42" t="s">
        <v>93</v>
      </c>
      <c r="D7" s="42" t="s">
        <v>0</v>
      </c>
      <c r="E7" s="41" t="s">
        <v>99</v>
      </c>
      <c r="F7" s="41" t="s">
        <v>101</v>
      </c>
      <c r="G7" s="41"/>
      <c r="H7" s="41"/>
      <c r="I7" s="41"/>
      <c r="J7" s="41" t="s">
        <v>103</v>
      </c>
      <c r="K7" s="43" t="s">
        <v>94</v>
      </c>
      <c r="L7" s="41" t="s">
        <v>95</v>
      </c>
    </row>
    <row r="8" spans="1:12" customFormat="1" ht="30" customHeight="1" x14ac:dyDescent="0.25">
      <c r="A8" s="41"/>
      <c r="B8" s="41"/>
      <c r="C8" s="42"/>
      <c r="D8" s="42"/>
      <c r="E8" s="41"/>
      <c r="F8" s="33" t="s">
        <v>96</v>
      </c>
      <c r="G8" s="33" t="s">
        <v>97</v>
      </c>
      <c r="H8" s="33" t="s">
        <v>98</v>
      </c>
      <c r="I8" s="33" t="s">
        <v>102</v>
      </c>
      <c r="J8" s="41"/>
      <c r="K8" s="43"/>
      <c r="L8" s="41"/>
    </row>
    <row r="9" spans="1:12" ht="16.5" x14ac:dyDescent="0.3">
      <c r="A9" s="4" t="s">
        <v>86</v>
      </c>
      <c r="G9" s="1"/>
    </row>
    <row r="10" spans="1:12" x14ac:dyDescent="0.25">
      <c r="A10" s="10">
        <v>1</v>
      </c>
      <c r="B10" s="10">
        <v>1</v>
      </c>
      <c r="C10" s="11" t="s">
        <v>27</v>
      </c>
      <c r="D10" s="11" t="s">
        <v>28</v>
      </c>
      <c r="E10" s="12">
        <v>2698294</v>
      </c>
      <c r="F10" s="12">
        <v>0</v>
      </c>
      <c r="G10" s="12">
        <v>0</v>
      </c>
      <c r="H10" s="12">
        <v>917094</v>
      </c>
      <c r="I10" s="12">
        <v>1781200</v>
      </c>
      <c r="J10" s="12">
        <f>SUM(F10:I10)</f>
        <v>2698294</v>
      </c>
      <c r="K10" s="34">
        <f>(E10-J10)</f>
        <v>0</v>
      </c>
      <c r="L10" s="34">
        <f>(J10*100/E10)</f>
        <v>100</v>
      </c>
    </row>
    <row r="11" spans="1:12" x14ac:dyDescent="0.25">
      <c r="A11" s="10">
        <v>2</v>
      </c>
      <c r="B11" s="10">
        <v>2</v>
      </c>
      <c r="C11" s="11" t="s">
        <v>44</v>
      </c>
      <c r="D11" s="11" t="s">
        <v>45</v>
      </c>
      <c r="E11" s="12">
        <v>1207680</v>
      </c>
      <c r="F11" s="12">
        <v>0</v>
      </c>
      <c r="G11" s="12">
        <v>0</v>
      </c>
      <c r="H11" s="12">
        <v>1207680</v>
      </c>
      <c r="I11" s="12">
        <v>0</v>
      </c>
      <c r="J11" s="12">
        <f t="shared" ref="J11:J39" si="0">SUM(F11:I11)</f>
        <v>1207680</v>
      </c>
      <c r="K11" s="12">
        <f t="shared" ref="K11:K39" si="1">(E11-J11)</f>
        <v>0</v>
      </c>
      <c r="L11" s="34">
        <f t="shared" ref="L11:L57" si="2">(J11*100/E11)</f>
        <v>100</v>
      </c>
    </row>
    <row r="12" spans="1:12" x14ac:dyDescent="0.25">
      <c r="A12" s="10">
        <v>3</v>
      </c>
      <c r="B12" s="10">
        <v>3</v>
      </c>
      <c r="C12" s="13" t="s">
        <v>44</v>
      </c>
      <c r="D12" s="13" t="s">
        <v>51</v>
      </c>
      <c r="E12" s="12">
        <v>721514</v>
      </c>
      <c r="F12" s="12">
        <v>0</v>
      </c>
      <c r="G12" s="12">
        <v>0</v>
      </c>
      <c r="H12" s="12">
        <v>721514</v>
      </c>
      <c r="I12" s="12">
        <v>0</v>
      </c>
      <c r="J12" s="12">
        <f t="shared" si="0"/>
        <v>721514</v>
      </c>
      <c r="K12" s="12">
        <f t="shared" si="1"/>
        <v>0</v>
      </c>
      <c r="L12" s="34">
        <f t="shared" si="2"/>
        <v>100</v>
      </c>
    </row>
    <row r="13" spans="1:12" x14ac:dyDescent="0.25">
      <c r="A13" s="10">
        <v>4</v>
      </c>
      <c r="B13" s="10">
        <v>4</v>
      </c>
      <c r="C13" s="13" t="s">
        <v>25</v>
      </c>
      <c r="D13" s="13" t="s">
        <v>26</v>
      </c>
      <c r="E13" s="12">
        <v>1490879</v>
      </c>
      <c r="F13" s="12">
        <v>0</v>
      </c>
      <c r="G13" s="12">
        <v>0</v>
      </c>
      <c r="H13" s="12">
        <v>1490879</v>
      </c>
      <c r="I13" s="12">
        <v>0</v>
      </c>
      <c r="J13" s="12">
        <f t="shared" si="0"/>
        <v>1490879</v>
      </c>
      <c r="K13" s="12">
        <f t="shared" si="1"/>
        <v>0</v>
      </c>
      <c r="L13" s="34">
        <f t="shared" si="2"/>
        <v>100</v>
      </c>
    </row>
    <row r="14" spans="1:12" x14ac:dyDescent="0.25">
      <c r="A14" s="10">
        <v>5</v>
      </c>
      <c r="B14" s="10">
        <v>5</v>
      </c>
      <c r="C14" s="11" t="s">
        <v>30</v>
      </c>
      <c r="D14" s="11" t="s">
        <v>57</v>
      </c>
      <c r="E14" s="12">
        <v>4580380</v>
      </c>
      <c r="F14" s="12">
        <v>0</v>
      </c>
      <c r="G14" s="12">
        <v>0</v>
      </c>
      <c r="H14" s="12">
        <v>582380</v>
      </c>
      <c r="I14" s="12">
        <v>3998000</v>
      </c>
      <c r="J14" s="12">
        <f t="shared" si="0"/>
        <v>4580380</v>
      </c>
      <c r="K14" s="12">
        <f t="shared" si="1"/>
        <v>0</v>
      </c>
      <c r="L14" s="34">
        <f t="shared" si="2"/>
        <v>100</v>
      </c>
    </row>
    <row r="15" spans="1:12" x14ac:dyDescent="0.25">
      <c r="A15" s="10">
        <v>6</v>
      </c>
      <c r="B15" s="10">
        <v>6</v>
      </c>
      <c r="C15" s="11" t="s">
        <v>19</v>
      </c>
      <c r="D15" s="11" t="s">
        <v>20</v>
      </c>
      <c r="E15" s="12">
        <v>2222104</v>
      </c>
      <c r="F15" s="12">
        <v>0</v>
      </c>
      <c r="G15" s="12">
        <v>0</v>
      </c>
      <c r="H15" s="12">
        <v>2222104</v>
      </c>
      <c r="I15" s="12">
        <v>0</v>
      </c>
      <c r="J15" s="12">
        <f t="shared" si="0"/>
        <v>2222104</v>
      </c>
      <c r="K15" s="12">
        <f t="shared" si="1"/>
        <v>0</v>
      </c>
      <c r="L15" s="34">
        <f t="shared" si="2"/>
        <v>100</v>
      </c>
    </row>
    <row r="16" spans="1:12" x14ac:dyDescent="0.25">
      <c r="A16" s="10">
        <v>7</v>
      </c>
      <c r="B16" s="10">
        <v>7</v>
      </c>
      <c r="C16" s="11" t="s">
        <v>19</v>
      </c>
      <c r="D16" s="11" t="s">
        <v>29</v>
      </c>
      <c r="E16" s="12">
        <v>691477</v>
      </c>
      <c r="F16" s="12">
        <v>0</v>
      </c>
      <c r="G16" s="12">
        <v>0</v>
      </c>
      <c r="H16" s="12">
        <v>691477</v>
      </c>
      <c r="I16" s="12">
        <v>0</v>
      </c>
      <c r="J16" s="12">
        <f t="shared" si="0"/>
        <v>691477</v>
      </c>
      <c r="K16" s="12">
        <f t="shared" si="1"/>
        <v>0</v>
      </c>
      <c r="L16" s="34">
        <f t="shared" si="2"/>
        <v>100</v>
      </c>
    </row>
    <row r="17" spans="1:12" x14ac:dyDescent="0.25">
      <c r="A17" s="10">
        <v>8</v>
      </c>
      <c r="B17" s="10">
        <v>8</v>
      </c>
      <c r="C17" s="13" t="s">
        <v>68</v>
      </c>
      <c r="D17" s="13" t="s">
        <v>69</v>
      </c>
      <c r="E17" s="12">
        <v>187695</v>
      </c>
      <c r="F17" s="12">
        <v>0</v>
      </c>
      <c r="G17" s="12">
        <v>0</v>
      </c>
      <c r="H17" s="12">
        <v>187695</v>
      </c>
      <c r="I17" s="12">
        <v>0</v>
      </c>
      <c r="J17" s="12">
        <f t="shared" si="0"/>
        <v>187695</v>
      </c>
      <c r="K17" s="12">
        <f t="shared" si="1"/>
        <v>0</v>
      </c>
      <c r="L17" s="34">
        <f t="shared" si="2"/>
        <v>100</v>
      </c>
    </row>
    <row r="18" spans="1:12" x14ac:dyDescent="0.25">
      <c r="A18" s="10">
        <v>9</v>
      </c>
      <c r="B18" s="10">
        <v>9</v>
      </c>
      <c r="C18" s="11" t="s">
        <v>11</v>
      </c>
      <c r="D18" s="11" t="s">
        <v>12</v>
      </c>
      <c r="E18" s="12">
        <v>2162082</v>
      </c>
      <c r="F18" s="12">
        <v>0</v>
      </c>
      <c r="G18" s="12">
        <v>0</v>
      </c>
      <c r="H18" s="12">
        <v>2162082</v>
      </c>
      <c r="I18" s="12">
        <v>0</v>
      </c>
      <c r="J18" s="12">
        <f t="shared" si="0"/>
        <v>2162082</v>
      </c>
      <c r="K18" s="12">
        <f t="shared" si="1"/>
        <v>0</v>
      </c>
      <c r="L18" s="34">
        <f t="shared" si="2"/>
        <v>100</v>
      </c>
    </row>
    <row r="19" spans="1:12" x14ac:dyDescent="0.25">
      <c r="A19" s="10">
        <v>10</v>
      </c>
      <c r="B19" s="10">
        <v>10</v>
      </c>
      <c r="C19" s="11" t="s">
        <v>15</v>
      </c>
      <c r="D19" s="11" t="s">
        <v>16</v>
      </c>
      <c r="E19" s="12">
        <v>1550074</v>
      </c>
      <c r="F19" s="12">
        <v>0</v>
      </c>
      <c r="G19" s="12">
        <v>0</v>
      </c>
      <c r="H19" s="12">
        <v>0</v>
      </c>
      <c r="I19" s="12">
        <v>1550074</v>
      </c>
      <c r="J19" s="12">
        <f t="shared" si="0"/>
        <v>1550074</v>
      </c>
      <c r="K19" s="12">
        <f t="shared" si="1"/>
        <v>0</v>
      </c>
      <c r="L19" s="34">
        <f t="shared" si="2"/>
        <v>100</v>
      </c>
    </row>
    <row r="20" spans="1:12" x14ac:dyDescent="0.25">
      <c r="A20" s="10">
        <v>11</v>
      </c>
      <c r="B20" s="10">
        <v>11</v>
      </c>
      <c r="C20" s="13" t="s">
        <v>7</v>
      </c>
      <c r="D20" s="13" t="s">
        <v>8</v>
      </c>
      <c r="E20" s="12">
        <v>4330135</v>
      </c>
      <c r="F20" s="12">
        <v>0</v>
      </c>
      <c r="G20" s="12">
        <v>0</v>
      </c>
      <c r="H20" s="12">
        <v>4330135</v>
      </c>
      <c r="I20" s="12">
        <v>0</v>
      </c>
      <c r="J20" s="12">
        <f t="shared" si="0"/>
        <v>4330135</v>
      </c>
      <c r="K20" s="12">
        <f t="shared" si="1"/>
        <v>0</v>
      </c>
      <c r="L20" s="34">
        <f t="shared" si="2"/>
        <v>100</v>
      </c>
    </row>
    <row r="21" spans="1:12" x14ac:dyDescent="0.25">
      <c r="A21" s="10">
        <v>12</v>
      </c>
      <c r="B21" s="10">
        <v>12</v>
      </c>
      <c r="C21" s="11" t="s">
        <v>9</v>
      </c>
      <c r="D21" s="11" t="s">
        <v>10</v>
      </c>
      <c r="E21" s="12">
        <v>2556807</v>
      </c>
      <c r="F21" s="12">
        <v>0</v>
      </c>
      <c r="G21" s="12">
        <v>0</v>
      </c>
      <c r="H21" s="12">
        <v>2556807</v>
      </c>
      <c r="I21" s="12">
        <v>0</v>
      </c>
      <c r="J21" s="12">
        <f t="shared" si="0"/>
        <v>2556807</v>
      </c>
      <c r="K21" s="12">
        <f t="shared" si="1"/>
        <v>0</v>
      </c>
      <c r="L21" s="34">
        <f t="shared" si="2"/>
        <v>100</v>
      </c>
    </row>
    <row r="22" spans="1:12" x14ac:dyDescent="0.25">
      <c r="A22" s="10">
        <v>13</v>
      </c>
      <c r="B22" s="10">
        <v>13</v>
      </c>
      <c r="C22" s="11" t="s">
        <v>3</v>
      </c>
      <c r="D22" s="11" t="s">
        <v>37</v>
      </c>
      <c r="E22" s="12">
        <v>3597029</v>
      </c>
      <c r="F22" s="12">
        <v>0</v>
      </c>
      <c r="G22" s="12">
        <v>0</v>
      </c>
      <c r="H22" s="12">
        <v>3597029</v>
      </c>
      <c r="I22" s="12">
        <v>0</v>
      </c>
      <c r="J22" s="12">
        <f t="shared" si="0"/>
        <v>3597029</v>
      </c>
      <c r="K22" s="12">
        <f t="shared" si="1"/>
        <v>0</v>
      </c>
      <c r="L22" s="34">
        <f t="shared" si="2"/>
        <v>100</v>
      </c>
    </row>
    <row r="23" spans="1:12" x14ac:dyDescent="0.25">
      <c r="A23" s="10">
        <v>14</v>
      </c>
      <c r="B23" s="10">
        <v>14</v>
      </c>
      <c r="C23" s="11" t="s">
        <v>1</v>
      </c>
      <c r="D23" s="11" t="s">
        <v>2</v>
      </c>
      <c r="E23" s="12">
        <v>5761335</v>
      </c>
      <c r="F23" s="12">
        <v>0</v>
      </c>
      <c r="G23" s="12">
        <v>0</v>
      </c>
      <c r="H23" s="12">
        <v>4330135</v>
      </c>
      <c r="I23" s="12">
        <v>1431200</v>
      </c>
      <c r="J23" s="12">
        <f t="shared" si="0"/>
        <v>5761335</v>
      </c>
      <c r="K23" s="12">
        <f t="shared" si="1"/>
        <v>0</v>
      </c>
      <c r="L23" s="34">
        <f t="shared" si="2"/>
        <v>100</v>
      </c>
    </row>
    <row r="24" spans="1:12" x14ac:dyDescent="0.25">
      <c r="A24" s="10">
        <v>15</v>
      </c>
      <c r="B24" s="10">
        <v>15</v>
      </c>
      <c r="C24" s="11" t="s">
        <v>38</v>
      </c>
      <c r="D24" s="11" t="s">
        <v>39</v>
      </c>
      <c r="E24" s="12">
        <v>3723382</v>
      </c>
      <c r="F24" s="12">
        <v>0</v>
      </c>
      <c r="G24" s="12">
        <v>0</v>
      </c>
      <c r="H24" s="12">
        <v>2196182</v>
      </c>
      <c r="I24" s="12">
        <v>1527200</v>
      </c>
      <c r="J24" s="12">
        <f t="shared" si="0"/>
        <v>3723382</v>
      </c>
      <c r="K24" s="12">
        <f t="shared" si="1"/>
        <v>0</v>
      </c>
      <c r="L24" s="34">
        <f t="shared" si="2"/>
        <v>100</v>
      </c>
    </row>
    <row r="25" spans="1:12" x14ac:dyDescent="0.25">
      <c r="A25" s="10">
        <v>16</v>
      </c>
      <c r="B25" s="10">
        <v>16</v>
      </c>
      <c r="C25" s="11" t="s">
        <v>53</v>
      </c>
      <c r="D25" s="11" t="s">
        <v>54</v>
      </c>
      <c r="E25" s="12">
        <v>220678</v>
      </c>
      <c r="F25" s="12">
        <v>0</v>
      </c>
      <c r="G25" s="12">
        <v>0</v>
      </c>
      <c r="H25" s="12">
        <v>220678</v>
      </c>
      <c r="I25" s="12">
        <v>0</v>
      </c>
      <c r="J25" s="12">
        <f t="shared" si="0"/>
        <v>220678</v>
      </c>
      <c r="K25" s="12">
        <f t="shared" si="1"/>
        <v>0</v>
      </c>
      <c r="L25" s="34">
        <f t="shared" si="2"/>
        <v>100</v>
      </c>
    </row>
    <row r="26" spans="1:12" x14ac:dyDescent="0.25">
      <c r="A26" s="10">
        <v>17</v>
      </c>
      <c r="B26" s="10">
        <v>17</v>
      </c>
      <c r="C26" s="11" t="s">
        <v>33</v>
      </c>
      <c r="D26" s="11" t="s">
        <v>34</v>
      </c>
      <c r="E26" s="12">
        <v>2456771</v>
      </c>
      <c r="F26" s="12">
        <v>0</v>
      </c>
      <c r="G26" s="12">
        <v>0</v>
      </c>
      <c r="H26" s="12">
        <v>2456771</v>
      </c>
      <c r="I26" s="12">
        <v>0</v>
      </c>
      <c r="J26" s="12">
        <f t="shared" si="0"/>
        <v>2456771</v>
      </c>
      <c r="K26" s="12">
        <f t="shared" si="1"/>
        <v>0</v>
      </c>
      <c r="L26" s="34">
        <f t="shared" si="2"/>
        <v>100</v>
      </c>
    </row>
    <row r="27" spans="1:12" x14ac:dyDescent="0.25">
      <c r="A27" s="10">
        <v>18</v>
      </c>
      <c r="B27" s="10">
        <v>18</v>
      </c>
      <c r="C27" s="13" t="s">
        <v>35</v>
      </c>
      <c r="D27" s="13" t="s">
        <v>36</v>
      </c>
      <c r="E27" s="12">
        <v>1449089</v>
      </c>
      <c r="F27" s="12">
        <v>0</v>
      </c>
      <c r="G27" s="12">
        <v>0</v>
      </c>
      <c r="H27" s="12">
        <v>1449089</v>
      </c>
      <c r="I27" s="12">
        <v>0</v>
      </c>
      <c r="J27" s="12">
        <f t="shared" si="0"/>
        <v>1449089</v>
      </c>
      <c r="K27" s="12">
        <f t="shared" si="1"/>
        <v>0</v>
      </c>
      <c r="L27" s="34">
        <f t="shared" si="2"/>
        <v>100</v>
      </c>
    </row>
    <row r="28" spans="1:12" x14ac:dyDescent="0.25">
      <c r="A28" s="10">
        <v>19</v>
      </c>
      <c r="B28" s="10">
        <v>19</v>
      </c>
      <c r="C28" s="11" t="s">
        <v>21</v>
      </c>
      <c r="D28" s="11" t="s">
        <v>22</v>
      </c>
      <c r="E28" s="12">
        <v>2758812</v>
      </c>
      <c r="F28" s="12">
        <v>0</v>
      </c>
      <c r="G28" s="12">
        <v>0</v>
      </c>
      <c r="H28" s="12">
        <v>0</v>
      </c>
      <c r="I28" s="12">
        <f>1415612+1343200</f>
        <v>2758812</v>
      </c>
      <c r="J28" s="12">
        <f t="shared" si="0"/>
        <v>2758812</v>
      </c>
      <c r="K28" s="12">
        <f t="shared" si="1"/>
        <v>0</v>
      </c>
      <c r="L28" s="34">
        <f t="shared" si="2"/>
        <v>100</v>
      </c>
    </row>
    <row r="29" spans="1:12" x14ac:dyDescent="0.25">
      <c r="A29" s="10">
        <v>20</v>
      </c>
      <c r="B29" s="10">
        <v>20</v>
      </c>
      <c r="C29" s="11" t="s">
        <v>40</v>
      </c>
      <c r="D29" s="11" t="s">
        <v>41</v>
      </c>
      <c r="E29" s="12">
        <v>586535</v>
      </c>
      <c r="F29" s="12">
        <v>0</v>
      </c>
      <c r="G29" s="12">
        <v>0</v>
      </c>
      <c r="H29" s="12">
        <v>586535</v>
      </c>
      <c r="I29" s="12">
        <v>0</v>
      </c>
      <c r="J29" s="12">
        <f t="shared" si="0"/>
        <v>586535</v>
      </c>
      <c r="K29" s="12">
        <f t="shared" si="1"/>
        <v>0</v>
      </c>
      <c r="L29" s="34">
        <f t="shared" si="2"/>
        <v>100</v>
      </c>
    </row>
    <row r="30" spans="1:12" x14ac:dyDescent="0.25">
      <c r="A30" s="10">
        <v>21</v>
      </c>
      <c r="B30" s="10">
        <v>21</v>
      </c>
      <c r="C30" s="11" t="s">
        <v>17</v>
      </c>
      <c r="D30" s="11" t="s">
        <v>18</v>
      </c>
      <c r="E30" s="12">
        <v>3272441</v>
      </c>
      <c r="F30" s="12">
        <v>0</v>
      </c>
      <c r="G30" s="12">
        <v>0</v>
      </c>
      <c r="H30" s="12">
        <v>3272441</v>
      </c>
      <c r="I30" s="12">
        <v>0</v>
      </c>
      <c r="J30" s="12">
        <f t="shared" si="0"/>
        <v>3272441</v>
      </c>
      <c r="K30" s="12">
        <f t="shared" si="1"/>
        <v>0</v>
      </c>
      <c r="L30" s="34">
        <f t="shared" si="2"/>
        <v>100</v>
      </c>
    </row>
    <row r="31" spans="1:12" x14ac:dyDescent="0.25">
      <c r="A31" s="10">
        <v>22</v>
      </c>
      <c r="B31" s="10">
        <v>22</v>
      </c>
      <c r="C31" s="11" t="s">
        <v>48</v>
      </c>
      <c r="D31" s="11" t="s">
        <v>78</v>
      </c>
      <c r="E31" s="12">
        <v>76096</v>
      </c>
      <c r="F31" s="12">
        <v>0</v>
      </c>
      <c r="G31" s="12">
        <v>0</v>
      </c>
      <c r="H31" s="12">
        <v>0</v>
      </c>
      <c r="I31" s="12">
        <v>76096</v>
      </c>
      <c r="J31" s="12">
        <f t="shared" si="0"/>
        <v>76096</v>
      </c>
      <c r="K31" s="12">
        <f t="shared" si="1"/>
        <v>0</v>
      </c>
      <c r="L31" s="34">
        <f t="shared" si="2"/>
        <v>100</v>
      </c>
    </row>
    <row r="32" spans="1:12" x14ac:dyDescent="0.25">
      <c r="A32" s="10">
        <v>23</v>
      </c>
      <c r="B32" s="10">
        <v>23</v>
      </c>
      <c r="C32" s="11" t="s">
        <v>23</v>
      </c>
      <c r="D32" s="11" t="s">
        <v>52</v>
      </c>
      <c r="E32" s="12">
        <v>228859</v>
      </c>
      <c r="F32" s="12">
        <v>0</v>
      </c>
      <c r="G32" s="12">
        <v>0</v>
      </c>
      <c r="H32" s="12">
        <v>228859</v>
      </c>
      <c r="I32" s="12">
        <v>0</v>
      </c>
      <c r="J32" s="12">
        <f t="shared" si="0"/>
        <v>228859</v>
      </c>
      <c r="K32" s="12">
        <f t="shared" si="1"/>
        <v>0</v>
      </c>
      <c r="L32" s="34">
        <f t="shared" si="2"/>
        <v>100</v>
      </c>
    </row>
    <row r="33" spans="1:12" x14ac:dyDescent="0.25">
      <c r="A33" s="10">
        <v>24</v>
      </c>
      <c r="B33" s="10">
        <v>24</v>
      </c>
      <c r="C33" s="11" t="s">
        <v>23</v>
      </c>
      <c r="D33" s="11" t="s">
        <v>59</v>
      </c>
      <c r="E33" s="12">
        <v>158453</v>
      </c>
      <c r="F33" s="12">
        <v>0</v>
      </c>
      <c r="G33" s="12">
        <v>0</v>
      </c>
      <c r="H33" s="12">
        <v>158453</v>
      </c>
      <c r="I33" s="12">
        <v>0</v>
      </c>
      <c r="J33" s="12">
        <f t="shared" si="0"/>
        <v>158453</v>
      </c>
      <c r="K33" s="12">
        <f t="shared" si="1"/>
        <v>0</v>
      </c>
      <c r="L33" s="34">
        <f t="shared" si="2"/>
        <v>100</v>
      </c>
    </row>
    <row r="34" spans="1:12" x14ac:dyDescent="0.25">
      <c r="A34" s="10">
        <v>25</v>
      </c>
      <c r="B34" s="10">
        <v>25</v>
      </c>
      <c r="C34" s="11" t="s">
        <v>13</v>
      </c>
      <c r="D34" s="11" t="s">
        <v>32</v>
      </c>
      <c r="E34" s="12">
        <v>4714318</v>
      </c>
      <c r="F34" s="12">
        <v>0</v>
      </c>
      <c r="G34" s="12">
        <v>0</v>
      </c>
      <c r="H34" s="12">
        <v>4714318</v>
      </c>
      <c r="I34" s="12">
        <v>0</v>
      </c>
      <c r="J34" s="12">
        <f t="shared" si="0"/>
        <v>4714318</v>
      </c>
      <c r="K34" s="12">
        <f t="shared" si="1"/>
        <v>0</v>
      </c>
      <c r="L34" s="34">
        <f t="shared" si="2"/>
        <v>100</v>
      </c>
    </row>
    <row r="35" spans="1:12" x14ac:dyDescent="0.25">
      <c r="A35" s="10">
        <v>26</v>
      </c>
      <c r="B35" s="10">
        <v>26</v>
      </c>
      <c r="C35" s="11" t="s">
        <v>72</v>
      </c>
      <c r="D35" s="11" t="s">
        <v>73</v>
      </c>
      <c r="E35" s="12">
        <v>1949437</v>
      </c>
      <c r="F35" s="12">
        <v>0</v>
      </c>
      <c r="G35" s="12">
        <v>0</v>
      </c>
      <c r="H35" s="12">
        <v>1949437</v>
      </c>
      <c r="I35" s="12">
        <v>0</v>
      </c>
      <c r="J35" s="12">
        <f t="shared" si="0"/>
        <v>1949437</v>
      </c>
      <c r="K35" s="12">
        <f t="shared" si="1"/>
        <v>0</v>
      </c>
      <c r="L35" s="34">
        <f t="shared" si="2"/>
        <v>100</v>
      </c>
    </row>
    <row r="36" spans="1:12" x14ac:dyDescent="0.25">
      <c r="A36" s="10">
        <v>27</v>
      </c>
      <c r="B36" s="10">
        <v>27</v>
      </c>
      <c r="C36" s="11" t="s">
        <v>42</v>
      </c>
      <c r="D36" s="11" t="s">
        <v>43</v>
      </c>
      <c r="E36" s="12">
        <v>1529622</v>
      </c>
      <c r="F36" s="12">
        <v>0</v>
      </c>
      <c r="G36" s="12">
        <v>0</v>
      </c>
      <c r="H36" s="12">
        <v>1529622</v>
      </c>
      <c r="I36" s="12">
        <v>0</v>
      </c>
      <c r="J36" s="12">
        <f t="shared" si="0"/>
        <v>1529622</v>
      </c>
      <c r="K36" s="12">
        <f t="shared" si="1"/>
        <v>0</v>
      </c>
      <c r="L36" s="34">
        <f t="shared" si="2"/>
        <v>100</v>
      </c>
    </row>
    <row r="37" spans="1:12" x14ac:dyDescent="0.25">
      <c r="A37" s="10">
        <v>28</v>
      </c>
      <c r="B37" s="10">
        <v>28</v>
      </c>
      <c r="C37" s="11" t="s">
        <v>46</v>
      </c>
      <c r="D37" s="11" t="s">
        <v>47</v>
      </c>
      <c r="E37" s="12">
        <v>1178081</v>
      </c>
      <c r="F37" s="12">
        <v>0</v>
      </c>
      <c r="G37" s="12">
        <v>0</v>
      </c>
      <c r="H37" s="12">
        <v>1178081</v>
      </c>
      <c r="I37" s="12">
        <v>0</v>
      </c>
      <c r="J37" s="12">
        <f t="shared" si="0"/>
        <v>1178081</v>
      </c>
      <c r="K37" s="12">
        <f t="shared" si="1"/>
        <v>0</v>
      </c>
      <c r="L37" s="34">
        <f t="shared" si="2"/>
        <v>100</v>
      </c>
    </row>
    <row r="38" spans="1:12" x14ac:dyDescent="0.25">
      <c r="A38" s="10">
        <v>29</v>
      </c>
      <c r="B38" s="10">
        <v>29</v>
      </c>
      <c r="C38" s="11" t="s">
        <v>74</v>
      </c>
      <c r="D38" s="11" t="s">
        <v>75</v>
      </c>
      <c r="E38" s="12">
        <v>33193</v>
      </c>
      <c r="F38" s="12">
        <v>0</v>
      </c>
      <c r="G38" s="12">
        <v>0</v>
      </c>
      <c r="H38" s="12">
        <v>0</v>
      </c>
      <c r="I38" s="12">
        <v>33193</v>
      </c>
      <c r="J38" s="12">
        <f t="shared" si="0"/>
        <v>33193</v>
      </c>
      <c r="K38" s="12">
        <f t="shared" si="1"/>
        <v>0</v>
      </c>
      <c r="L38" s="34">
        <f t="shared" si="2"/>
        <v>100</v>
      </c>
    </row>
    <row r="39" spans="1:12" x14ac:dyDescent="0.25">
      <c r="A39" s="10">
        <v>30</v>
      </c>
      <c r="B39" s="14">
        <v>30</v>
      </c>
      <c r="C39" s="15" t="s">
        <v>5</v>
      </c>
      <c r="D39" s="15" t="s">
        <v>6</v>
      </c>
      <c r="E39" s="16">
        <v>484151</v>
      </c>
      <c r="F39" s="12">
        <v>0</v>
      </c>
      <c r="G39" s="12">
        <v>0</v>
      </c>
      <c r="H39" s="12">
        <v>484151</v>
      </c>
      <c r="I39" s="12">
        <v>0</v>
      </c>
      <c r="J39" s="12">
        <f t="shared" si="0"/>
        <v>484151</v>
      </c>
      <c r="K39" s="12">
        <f t="shared" si="1"/>
        <v>0</v>
      </c>
      <c r="L39" s="34">
        <f t="shared" si="2"/>
        <v>100</v>
      </c>
    </row>
    <row r="40" spans="1:12" ht="16.5" x14ac:dyDescent="0.25">
      <c r="A40" s="2"/>
      <c r="B40" s="2"/>
      <c r="C40" s="3"/>
      <c r="D40" s="5" t="s">
        <v>82</v>
      </c>
      <c r="E40" s="17">
        <f>SUM(E10:E39)</f>
        <v>58577403</v>
      </c>
      <c r="F40" s="17">
        <f t="shared" ref="F40:K40" si="3">SUM(F10:F39)</f>
        <v>0</v>
      </c>
      <c r="G40" s="17">
        <f t="shared" si="3"/>
        <v>0</v>
      </c>
      <c r="H40" s="17">
        <f t="shared" si="3"/>
        <v>45421628</v>
      </c>
      <c r="I40" s="17">
        <f t="shared" si="3"/>
        <v>13155775</v>
      </c>
      <c r="J40" s="17">
        <f t="shared" si="3"/>
        <v>58577403</v>
      </c>
      <c r="K40" s="17">
        <f t="shared" si="3"/>
        <v>0</v>
      </c>
      <c r="L40" s="17">
        <f t="shared" si="2"/>
        <v>100</v>
      </c>
    </row>
    <row r="41" spans="1:12" ht="16.5" x14ac:dyDescent="0.3">
      <c r="A41" s="4" t="s">
        <v>87</v>
      </c>
      <c r="B41" s="18"/>
      <c r="G41" s="1"/>
    </row>
    <row r="42" spans="1:12" x14ac:dyDescent="0.25">
      <c r="A42" s="10">
        <v>31</v>
      </c>
      <c r="B42" s="10">
        <v>1</v>
      </c>
      <c r="C42" s="11" t="s">
        <v>30</v>
      </c>
      <c r="D42" s="11" t="s">
        <v>31</v>
      </c>
      <c r="E42" s="12">
        <v>621949</v>
      </c>
      <c r="F42" s="12">
        <v>0</v>
      </c>
      <c r="G42" s="12">
        <v>0</v>
      </c>
      <c r="H42" s="12">
        <v>621949</v>
      </c>
      <c r="I42" s="12">
        <v>0</v>
      </c>
      <c r="J42" s="12">
        <f>SUM(F42:I42)</f>
        <v>621949</v>
      </c>
      <c r="K42" s="12">
        <f t="shared" ref="K42:K56" si="4">(E42-J42)</f>
        <v>0</v>
      </c>
      <c r="L42" s="34">
        <f t="shared" si="2"/>
        <v>100</v>
      </c>
    </row>
    <row r="43" spans="1:12" x14ac:dyDescent="0.25">
      <c r="A43" s="10">
        <v>32</v>
      </c>
      <c r="B43" s="10">
        <v>2</v>
      </c>
      <c r="C43" s="11" t="s">
        <v>3</v>
      </c>
      <c r="D43" s="11" t="s">
        <v>4</v>
      </c>
      <c r="E43" s="12">
        <v>4330135</v>
      </c>
      <c r="F43" s="12">
        <v>0</v>
      </c>
      <c r="G43" s="12">
        <v>0</v>
      </c>
      <c r="H43" s="12">
        <v>4330135</v>
      </c>
      <c r="I43" s="12">
        <v>0</v>
      </c>
      <c r="J43" s="12">
        <f>SUM(F43:I43)</f>
        <v>4330135</v>
      </c>
      <c r="K43" s="12">
        <f t="shared" si="4"/>
        <v>0</v>
      </c>
      <c r="L43" s="34">
        <f t="shared" si="2"/>
        <v>100</v>
      </c>
    </row>
    <row r="44" spans="1:12" x14ac:dyDescent="0.25">
      <c r="A44" s="10">
        <v>33</v>
      </c>
      <c r="B44" s="10">
        <v>3</v>
      </c>
      <c r="C44" s="11" t="s">
        <v>3</v>
      </c>
      <c r="D44" s="11" t="s">
        <v>70</v>
      </c>
      <c r="E44" s="12">
        <v>321441</v>
      </c>
      <c r="F44" s="12">
        <v>0</v>
      </c>
      <c r="G44" s="12">
        <v>0</v>
      </c>
      <c r="H44" s="12">
        <v>321441</v>
      </c>
      <c r="I44" s="12">
        <v>0</v>
      </c>
      <c r="J44" s="12">
        <f t="shared" ref="J44:J56" si="5">SUM(F44:I44)</f>
        <v>321441</v>
      </c>
      <c r="K44" s="12">
        <f t="shared" si="4"/>
        <v>0</v>
      </c>
      <c r="L44" s="34">
        <f t="shared" si="2"/>
        <v>100</v>
      </c>
    </row>
    <row r="45" spans="1:12" x14ac:dyDescent="0.25">
      <c r="A45" s="10">
        <v>34</v>
      </c>
      <c r="B45" s="10">
        <v>4</v>
      </c>
      <c r="C45" s="11" t="s">
        <v>33</v>
      </c>
      <c r="D45" s="11" t="s">
        <v>61</v>
      </c>
      <c r="E45" s="12">
        <v>214792</v>
      </c>
      <c r="F45" s="12">
        <v>0</v>
      </c>
      <c r="G45" s="12">
        <v>0</v>
      </c>
      <c r="H45" s="12">
        <v>0</v>
      </c>
      <c r="I45" s="12">
        <v>214792</v>
      </c>
      <c r="J45" s="12">
        <f t="shared" si="5"/>
        <v>214792</v>
      </c>
      <c r="K45" s="12">
        <f t="shared" si="4"/>
        <v>0</v>
      </c>
      <c r="L45" s="34">
        <f t="shared" si="2"/>
        <v>100</v>
      </c>
    </row>
    <row r="46" spans="1:12" x14ac:dyDescent="0.25">
      <c r="A46" s="10">
        <v>35</v>
      </c>
      <c r="B46" s="10">
        <v>5</v>
      </c>
      <c r="C46" s="11" t="s">
        <v>33</v>
      </c>
      <c r="D46" s="11" t="s">
        <v>76</v>
      </c>
      <c r="E46" s="12">
        <v>151801</v>
      </c>
      <c r="F46" s="12">
        <v>0</v>
      </c>
      <c r="G46" s="12">
        <v>0</v>
      </c>
      <c r="H46" s="12">
        <v>151801</v>
      </c>
      <c r="I46" s="12">
        <v>0</v>
      </c>
      <c r="J46" s="12">
        <f t="shared" si="5"/>
        <v>151801</v>
      </c>
      <c r="K46" s="12">
        <f t="shared" si="4"/>
        <v>0</v>
      </c>
      <c r="L46" s="34">
        <f t="shared" si="2"/>
        <v>100</v>
      </c>
    </row>
    <row r="47" spans="1:12" x14ac:dyDescent="0.25">
      <c r="A47" s="10">
        <v>36</v>
      </c>
      <c r="B47" s="10">
        <v>6</v>
      </c>
      <c r="C47" s="11" t="s">
        <v>33</v>
      </c>
      <c r="D47" s="11" t="s">
        <v>77</v>
      </c>
      <c r="E47" s="12">
        <v>165953</v>
      </c>
      <c r="F47" s="12">
        <v>0</v>
      </c>
      <c r="G47" s="12">
        <v>0</v>
      </c>
      <c r="H47" s="12">
        <v>165953</v>
      </c>
      <c r="I47" s="12">
        <v>0</v>
      </c>
      <c r="J47" s="12">
        <f t="shared" si="5"/>
        <v>165953</v>
      </c>
      <c r="K47" s="12">
        <f t="shared" si="4"/>
        <v>0</v>
      </c>
      <c r="L47" s="34">
        <f t="shared" si="2"/>
        <v>100</v>
      </c>
    </row>
    <row r="48" spans="1:12" x14ac:dyDescent="0.25">
      <c r="A48" s="10">
        <v>37</v>
      </c>
      <c r="B48" s="10">
        <v>7</v>
      </c>
      <c r="C48" s="11" t="s">
        <v>33</v>
      </c>
      <c r="D48" s="11" t="s">
        <v>66</v>
      </c>
      <c r="E48" s="12">
        <v>289827</v>
      </c>
      <c r="F48" s="12">
        <v>0</v>
      </c>
      <c r="G48" s="12">
        <v>0</v>
      </c>
      <c r="H48" s="12">
        <v>289827</v>
      </c>
      <c r="I48" s="12">
        <v>0</v>
      </c>
      <c r="J48" s="12">
        <f t="shared" si="5"/>
        <v>289827</v>
      </c>
      <c r="K48" s="12">
        <f t="shared" si="4"/>
        <v>0</v>
      </c>
      <c r="L48" s="34">
        <f t="shared" si="2"/>
        <v>100</v>
      </c>
    </row>
    <row r="49" spans="1:12" x14ac:dyDescent="0.25">
      <c r="A49" s="10">
        <v>38</v>
      </c>
      <c r="B49" s="10">
        <v>8</v>
      </c>
      <c r="C49" s="11" t="s">
        <v>33</v>
      </c>
      <c r="D49" s="11" t="s">
        <v>80</v>
      </c>
      <c r="E49" s="12">
        <v>20180</v>
      </c>
      <c r="F49" s="12">
        <v>0</v>
      </c>
      <c r="G49" s="12">
        <v>0</v>
      </c>
      <c r="H49" s="12">
        <v>20180</v>
      </c>
      <c r="I49" s="12">
        <v>0</v>
      </c>
      <c r="J49" s="12">
        <f t="shared" si="5"/>
        <v>20180</v>
      </c>
      <c r="K49" s="12">
        <f t="shared" si="4"/>
        <v>0</v>
      </c>
      <c r="L49" s="34">
        <f t="shared" si="2"/>
        <v>100</v>
      </c>
    </row>
    <row r="50" spans="1:12" x14ac:dyDescent="0.25">
      <c r="A50" s="10">
        <v>39</v>
      </c>
      <c r="B50" s="10">
        <v>9</v>
      </c>
      <c r="C50" s="11" t="s">
        <v>33</v>
      </c>
      <c r="D50" s="11" t="s">
        <v>79</v>
      </c>
      <c r="E50" s="12">
        <v>71566</v>
      </c>
      <c r="F50" s="12">
        <v>0</v>
      </c>
      <c r="G50" s="12">
        <v>0</v>
      </c>
      <c r="H50" s="12">
        <v>0</v>
      </c>
      <c r="I50" s="12">
        <v>71566</v>
      </c>
      <c r="J50" s="12">
        <f t="shared" si="5"/>
        <v>71566</v>
      </c>
      <c r="K50" s="12">
        <f t="shared" si="4"/>
        <v>0</v>
      </c>
      <c r="L50" s="34">
        <f t="shared" si="2"/>
        <v>100</v>
      </c>
    </row>
    <row r="51" spans="1:12" ht="31.5" x14ac:dyDescent="0.25">
      <c r="A51" s="10">
        <v>40</v>
      </c>
      <c r="B51" s="10">
        <v>10</v>
      </c>
      <c r="C51" s="11" t="s">
        <v>35</v>
      </c>
      <c r="D51" s="11" t="s">
        <v>71</v>
      </c>
      <c r="E51" s="12">
        <v>203692</v>
      </c>
      <c r="F51" s="12">
        <v>0</v>
      </c>
      <c r="G51" s="12">
        <v>0</v>
      </c>
      <c r="H51" s="12">
        <v>0</v>
      </c>
      <c r="I51" s="12">
        <v>203692</v>
      </c>
      <c r="J51" s="12">
        <f t="shared" si="5"/>
        <v>203692</v>
      </c>
      <c r="K51" s="12">
        <f t="shared" si="4"/>
        <v>0</v>
      </c>
      <c r="L51" s="34">
        <f t="shared" si="2"/>
        <v>100</v>
      </c>
    </row>
    <row r="52" spans="1:12" x14ac:dyDescent="0.25">
      <c r="A52" s="10">
        <v>41</v>
      </c>
      <c r="B52" s="10">
        <v>11</v>
      </c>
      <c r="C52" s="11" t="s">
        <v>40</v>
      </c>
      <c r="D52" s="11" t="s">
        <v>56</v>
      </c>
      <c r="E52" s="12">
        <v>613725</v>
      </c>
      <c r="F52" s="12">
        <v>0</v>
      </c>
      <c r="G52" s="12">
        <v>0</v>
      </c>
      <c r="H52" s="12">
        <v>0</v>
      </c>
      <c r="I52" s="12">
        <v>613725</v>
      </c>
      <c r="J52" s="12">
        <f t="shared" si="5"/>
        <v>613725</v>
      </c>
      <c r="K52" s="12">
        <f t="shared" si="4"/>
        <v>0</v>
      </c>
      <c r="L52" s="34">
        <f t="shared" si="2"/>
        <v>100</v>
      </c>
    </row>
    <row r="53" spans="1:12" x14ac:dyDescent="0.25">
      <c r="A53" s="10">
        <v>42</v>
      </c>
      <c r="B53" s="10">
        <v>12</v>
      </c>
      <c r="C53" s="13" t="s">
        <v>48</v>
      </c>
      <c r="D53" s="13" t="s">
        <v>60</v>
      </c>
      <c r="E53" s="12">
        <v>313424</v>
      </c>
      <c r="F53" s="12">
        <v>0</v>
      </c>
      <c r="G53" s="12">
        <v>0</v>
      </c>
      <c r="H53" s="12">
        <v>313424</v>
      </c>
      <c r="I53" s="12"/>
      <c r="J53" s="12">
        <f t="shared" si="5"/>
        <v>313424</v>
      </c>
      <c r="K53" s="12">
        <f t="shared" si="4"/>
        <v>0</v>
      </c>
      <c r="L53" s="34">
        <f t="shared" si="2"/>
        <v>100</v>
      </c>
    </row>
    <row r="54" spans="1:12" x14ac:dyDescent="0.25">
      <c r="A54" s="10">
        <v>43</v>
      </c>
      <c r="B54" s="10">
        <v>13</v>
      </c>
      <c r="C54" s="13" t="s">
        <v>23</v>
      </c>
      <c r="D54" s="13" t="s">
        <v>67</v>
      </c>
      <c r="E54" s="12">
        <v>227677.76</v>
      </c>
      <c r="F54" s="12">
        <v>0</v>
      </c>
      <c r="G54" s="12">
        <v>0</v>
      </c>
      <c r="H54" s="12">
        <v>0</v>
      </c>
      <c r="I54" s="12">
        <v>227677.76</v>
      </c>
      <c r="J54" s="12">
        <f t="shared" si="5"/>
        <v>227677.76</v>
      </c>
      <c r="K54" s="12">
        <f t="shared" si="4"/>
        <v>0</v>
      </c>
      <c r="L54" s="34">
        <f t="shared" si="2"/>
        <v>100</v>
      </c>
    </row>
    <row r="55" spans="1:12" x14ac:dyDescent="0.25">
      <c r="A55" s="10">
        <v>44</v>
      </c>
      <c r="B55" s="10">
        <v>14</v>
      </c>
      <c r="C55" s="11" t="s">
        <v>23</v>
      </c>
      <c r="D55" s="11" t="s">
        <v>24</v>
      </c>
      <c r="E55" s="12">
        <v>902742</v>
      </c>
      <c r="F55" s="12">
        <v>0</v>
      </c>
      <c r="G55" s="12">
        <v>0</v>
      </c>
      <c r="H55" s="12">
        <v>0</v>
      </c>
      <c r="I55" s="12">
        <v>902742</v>
      </c>
      <c r="J55" s="12">
        <f t="shared" si="5"/>
        <v>902742</v>
      </c>
      <c r="K55" s="12">
        <f t="shared" si="4"/>
        <v>0</v>
      </c>
      <c r="L55" s="34">
        <f t="shared" si="2"/>
        <v>100</v>
      </c>
    </row>
    <row r="56" spans="1:12" x14ac:dyDescent="0.25">
      <c r="A56" s="10">
        <v>45</v>
      </c>
      <c r="B56" s="14">
        <v>15</v>
      </c>
      <c r="C56" s="15" t="s">
        <v>13</v>
      </c>
      <c r="D56" s="15" t="s">
        <v>14</v>
      </c>
      <c r="E56" s="16">
        <v>660011</v>
      </c>
      <c r="F56" s="12">
        <v>0</v>
      </c>
      <c r="G56" s="12">
        <v>0</v>
      </c>
      <c r="H56" s="12">
        <v>660011</v>
      </c>
      <c r="I56" s="12">
        <v>0</v>
      </c>
      <c r="J56" s="12">
        <f t="shared" si="5"/>
        <v>660011</v>
      </c>
      <c r="K56" s="12">
        <f t="shared" si="4"/>
        <v>0</v>
      </c>
      <c r="L56" s="34">
        <f t="shared" si="2"/>
        <v>100</v>
      </c>
    </row>
    <row r="57" spans="1:12" ht="16.5" x14ac:dyDescent="0.25">
      <c r="A57" s="2"/>
      <c r="B57" s="2"/>
      <c r="C57" s="3"/>
      <c r="D57" s="5" t="s">
        <v>83</v>
      </c>
      <c r="E57" s="17">
        <f>SUM(E42:E56)</f>
        <v>9108915.7599999998</v>
      </c>
      <c r="F57" s="17">
        <f t="shared" ref="F57:K57" si="6">SUM(F42:F56)</f>
        <v>0</v>
      </c>
      <c r="G57" s="17">
        <f t="shared" si="6"/>
        <v>0</v>
      </c>
      <c r="H57" s="17">
        <f t="shared" si="6"/>
        <v>6874721</v>
      </c>
      <c r="I57" s="17">
        <f t="shared" si="6"/>
        <v>2234194.7599999998</v>
      </c>
      <c r="J57" s="17">
        <f t="shared" si="6"/>
        <v>9108915.7599999998</v>
      </c>
      <c r="K57" s="17">
        <f t="shared" si="6"/>
        <v>0</v>
      </c>
      <c r="L57" s="17">
        <f t="shared" si="2"/>
        <v>100</v>
      </c>
    </row>
    <row r="58" spans="1:12" ht="16.5" x14ac:dyDescent="0.3">
      <c r="A58" s="4" t="s">
        <v>81</v>
      </c>
      <c r="G58" s="1"/>
    </row>
    <row r="59" spans="1:12" x14ac:dyDescent="0.25">
      <c r="A59" s="10">
        <v>46</v>
      </c>
      <c r="B59" s="10">
        <v>1</v>
      </c>
      <c r="C59" s="11" t="s">
        <v>30</v>
      </c>
      <c r="D59" s="11" t="s">
        <v>63</v>
      </c>
      <c r="E59" s="12">
        <v>557072</v>
      </c>
      <c r="F59" s="12">
        <v>0</v>
      </c>
      <c r="G59" s="12">
        <v>0</v>
      </c>
      <c r="H59" s="12">
        <v>0</v>
      </c>
      <c r="I59" s="12">
        <v>557072</v>
      </c>
      <c r="J59" s="12">
        <f t="shared" ref="J59:J66" si="7">SUM(F59:I59)</f>
        <v>557072</v>
      </c>
      <c r="K59" s="12">
        <f t="shared" ref="K59:K66" si="8">(E59-J59)</f>
        <v>0</v>
      </c>
      <c r="L59" s="34">
        <f t="shared" ref="L59:L68" si="9">(J59*100/E59)</f>
        <v>100</v>
      </c>
    </row>
    <row r="60" spans="1:12" x14ac:dyDescent="0.25">
      <c r="A60" s="10">
        <v>47</v>
      </c>
      <c r="B60" s="10">
        <v>2</v>
      </c>
      <c r="C60" s="11" t="s">
        <v>7</v>
      </c>
      <c r="D60" s="11" t="s">
        <v>64</v>
      </c>
      <c r="E60" s="12">
        <v>362276</v>
      </c>
      <c r="F60" s="12">
        <v>0</v>
      </c>
      <c r="G60" s="12">
        <v>0</v>
      </c>
      <c r="H60" s="12">
        <v>362276</v>
      </c>
      <c r="I60" s="12">
        <v>0</v>
      </c>
      <c r="J60" s="12">
        <f t="shared" si="7"/>
        <v>362276</v>
      </c>
      <c r="K60" s="12">
        <f t="shared" si="8"/>
        <v>0</v>
      </c>
      <c r="L60" s="34">
        <f t="shared" si="9"/>
        <v>100</v>
      </c>
    </row>
    <row r="61" spans="1:12" x14ac:dyDescent="0.25">
      <c r="A61" s="10">
        <v>48</v>
      </c>
      <c r="B61" s="10">
        <v>3</v>
      </c>
      <c r="C61" s="13" t="s">
        <v>1</v>
      </c>
      <c r="D61" s="11" t="s">
        <v>50</v>
      </c>
      <c r="E61" s="12">
        <v>960429</v>
      </c>
      <c r="F61" s="12">
        <v>0</v>
      </c>
      <c r="G61" s="12">
        <v>0</v>
      </c>
      <c r="H61" s="12">
        <v>960429</v>
      </c>
      <c r="I61" s="12">
        <v>0</v>
      </c>
      <c r="J61" s="12">
        <f t="shared" si="7"/>
        <v>960429</v>
      </c>
      <c r="K61" s="12">
        <f t="shared" si="8"/>
        <v>0</v>
      </c>
      <c r="L61" s="34">
        <f t="shared" si="9"/>
        <v>100</v>
      </c>
    </row>
    <row r="62" spans="1:12" x14ac:dyDescent="0.25">
      <c r="A62" s="10">
        <v>49</v>
      </c>
      <c r="B62" s="10">
        <v>4</v>
      </c>
      <c r="C62" s="13" t="s">
        <v>35</v>
      </c>
      <c r="D62" s="11" t="s">
        <v>62</v>
      </c>
      <c r="E62" s="12">
        <v>579709</v>
      </c>
      <c r="F62" s="12">
        <v>0</v>
      </c>
      <c r="G62" s="12">
        <v>0</v>
      </c>
      <c r="H62" s="12">
        <v>579709</v>
      </c>
      <c r="I62" s="12">
        <v>0</v>
      </c>
      <c r="J62" s="12">
        <f t="shared" si="7"/>
        <v>579709</v>
      </c>
      <c r="K62" s="12">
        <f t="shared" si="8"/>
        <v>0</v>
      </c>
      <c r="L62" s="34">
        <f t="shared" si="9"/>
        <v>100</v>
      </c>
    </row>
    <row r="63" spans="1:12" x14ac:dyDescent="0.25">
      <c r="A63" s="10">
        <v>50</v>
      </c>
      <c r="B63" s="10">
        <v>5</v>
      </c>
      <c r="C63" s="13" t="s">
        <v>40</v>
      </c>
      <c r="D63" s="13" t="s">
        <v>58</v>
      </c>
      <c r="E63" s="12">
        <v>430508</v>
      </c>
      <c r="F63" s="12">
        <v>0</v>
      </c>
      <c r="G63" s="12">
        <v>0</v>
      </c>
      <c r="H63" s="12">
        <v>430508</v>
      </c>
      <c r="I63" s="12">
        <v>0</v>
      </c>
      <c r="J63" s="12">
        <f t="shared" si="7"/>
        <v>430508</v>
      </c>
      <c r="K63" s="12">
        <f t="shared" si="8"/>
        <v>0</v>
      </c>
      <c r="L63" s="34">
        <f t="shared" si="9"/>
        <v>100</v>
      </c>
    </row>
    <row r="64" spans="1:12" x14ac:dyDescent="0.25">
      <c r="A64" s="10">
        <v>51</v>
      </c>
      <c r="B64" s="10">
        <v>6</v>
      </c>
      <c r="C64" s="13" t="s">
        <v>17</v>
      </c>
      <c r="D64" s="13" t="s">
        <v>55</v>
      </c>
      <c r="E64" s="12">
        <v>237101</v>
      </c>
      <c r="F64" s="12">
        <v>0</v>
      </c>
      <c r="G64" s="12">
        <v>0</v>
      </c>
      <c r="H64" s="12">
        <v>237101</v>
      </c>
      <c r="I64" s="12">
        <v>0</v>
      </c>
      <c r="J64" s="12">
        <f t="shared" si="7"/>
        <v>237101</v>
      </c>
      <c r="K64" s="12">
        <f t="shared" si="8"/>
        <v>0</v>
      </c>
      <c r="L64" s="34">
        <f t="shared" si="9"/>
        <v>100</v>
      </c>
    </row>
    <row r="65" spans="1:12" x14ac:dyDescent="0.25">
      <c r="A65" s="10">
        <v>52</v>
      </c>
      <c r="B65" s="10">
        <v>7</v>
      </c>
      <c r="C65" s="11" t="s">
        <v>48</v>
      </c>
      <c r="D65" s="11" t="s">
        <v>49</v>
      </c>
      <c r="E65" s="12">
        <v>215786</v>
      </c>
      <c r="F65" s="12">
        <v>0</v>
      </c>
      <c r="G65" s="12">
        <v>0</v>
      </c>
      <c r="H65" s="12">
        <v>0</v>
      </c>
      <c r="I65" s="12">
        <v>215786</v>
      </c>
      <c r="J65" s="12">
        <f t="shared" si="7"/>
        <v>215786</v>
      </c>
      <c r="K65" s="12">
        <f t="shared" si="8"/>
        <v>0</v>
      </c>
      <c r="L65" s="34">
        <f t="shared" si="9"/>
        <v>100</v>
      </c>
    </row>
    <row r="66" spans="1:12" x14ac:dyDescent="0.25">
      <c r="A66" s="10">
        <v>53</v>
      </c>
      <c r="B66" s="14">
        <v>8</v>
      </c>
      <c r="C66" s="15" t="s">
        <v>13</v>
      </c>
      <c r="D66" s="15" t="s">
        <v>65</v>
      </c>
      <c r="E66" s="16">
        <v>371752</v>
      </c>
      <c r="F66" s="12">
        <v>0</v>
      </c>
      <c r="G66" s="12">
        <v>0</v>
      </c>
      <c r="H66" s="12">
        <v>0</v>
      </c>
      <c r="I66" s="12">
        <v>371752</v>
      </c>
      <c r="J66" s="12">
        <f t="shared" si="7"/>
        <v>371752</v>
      </c>
      <c r="K66" s="12">
        <f t="shared" si="8"/>
        <v>0</v>
      </c>
      <c r="L66" s="34">
        <f t="shared" si="9"/>
        <v>100</v>
      </c>
    </row>
    <row r="67" spans="1:12" ht="16.5" x14ac:dyDescent="0.25">
      <c r="A67" s="2"/>
      <c r="B67" s="2"/>
      <c r="C67" s="3"/>
      <c r="D67" s="5" t="s">
        <v>84</v>
      </c>
      <c r="E67" s="17">
        <f t="shared" ref="E67:K67" si="10">SUM(E59:E66)</f>
        <v>3714633</v>
      </c>
      <c r="F67" s="17">
        <f t="shared" si="10"/>
        <v>0</v>
      </c>
      <c r="G67" s="17">
        <f t="shared" si="10"/>
        <v>0</v>
      </c>
      <c r="H67" s="17">
        <f t="shared" si="10"/>
        <v>2570023</v>
      </c>
      <c r="I67" s="17">
        <f t="shared" si="10"/>
        <v>1144610</v>
      </c>
      <c r="J67" s="17">
        <f t="shared" si="10"/>
        <v>3714633</v>
      </c>
      <c r="K67" s="17">
        <f t="shared" si="10"/>
        <v>0</v>
      </c>
      <c r="L67" s="17">
        <f t="shared" si="9"/>
        <v>100</v>
      </c>
    </row>
    <row r="68" spans="1:12" ht="16.5" x14ac:dyDescent="0.25">
      <c r="A68" s="6"/>
      <c r="B68" s="6"/>
      <c r="C68" s="7"/>
      <c r="D68" s="8" t="s">
        <v>85</v>
      </c>
      <c r="E68" s="9">
        <f>(E67+E57+E40)</f>
        <v>71400951.760000005</v>
      </c>
      <c r="F68" s="9">
        <f t="shared" ref="F68:K68" si="11">(F67+F57+F40)</f>
        <v>0</v>
      </c>
      <c r="G68" s="9">
        <f t="shared" si="11"/>
        <v>0</v>
      </c>
      <c r="H68" s="9">
        <f>(H40+H57+H67)</f>
        <v>54866372</v>
      </c>
      <c r="I68" s="9">
        <f>(I40+I57+I67)</f>
        <v>16534579.76</v>
      </c>
      <c r="J68" s="9">
        <f t="shared" si="11"/>
        <v>71400951.760000005</v>
      </c>
      <c r="K68" s="9">
        <f t="shared" si="11"/>
        <v>0</v>
      </c>
      <c r="L68" s="38">
        <f t="shared" si="9"/>
        <v>100</v>
      </c>
    </row>
    <row r="69" spans="1:12" x14ac:dyDescent="0.25">
      <c r="G69" s="1"/>
    </row>
    <row r="70" spans="1:12" x14ac:dyDescent="0.25">
      <c r="D70" s="36" t="s">
        <v>104</v>
      </c>
      <c r="E70" s="35"/>
      <c r="F70" s="35"/>
      <c r="G70" s="35"/>
      <c r="H70" s="35"/>
      <c r="I70" s="35"/>
      <c r="J70" s="35"/>
      <c r="K70" s="35"/>
      <c r="L70" s="35"/>
    </row>
    <row r="71" spans="1:12" x14ac:dyDescent="0.25">
      <c r="D71" s="39" t="s">
        <v>105</v>
      </c>
      <c r="E71" s="39"/>
      <c r="F71" s="39"/>
      <c r="G71" s="39"/>
      <c r="H71" s="39"/>
      <c r="I71" s="39"/>
      <c r="J71" s="39"/>
      <c r="K71" s="39"/>
      <c r="L71" s="39"/>
    </row>
    <row r="72" spans="1:12" x14ac:dyDescent="0.25">
      <c r="D72" s="37"/>
      <c r="E72" s="35"/>
      <c r="F72" s="35"/>
      <c r="G72" s="35"/>
      <c r="H72" s="35"/>
      <c r="I72" s="35"/>
      <c r="J72" s="35"/>
      <c r="K72" s="35"/>
      <c r="L72" s="35"/>
    </row>
    <row r="73" spans="1:12" x14ac:dyDescent="0.25">
      <c r="G73" s="1"/>
    </row>
    <row r="74" spans="1:12" x14ac:dyDescent="0.25">
      <c r="G74" s="35"/>
      <c r="H74" s="35"/>
      <c r="I74" s="35"/>
    </row>
    <row r="75" spans="1:12" x14ac:dyDescent="0.25">
      <c r="G75" s="1"/>
    </row>
    <row r="76" spans="1:12" x14ac:dyDescent="0.25">
      <c r="G76" s="1"/>
    </row>
    <row r="77" spans="1:12" x14ac:dyDescent="0.25">
      <c r="G77" s="1"/>
    </row>
    <row r="78" spans="1:12" x14ac:dyDescent="0.25">
      <c r="G78" s="1"/>
    </row>
  </sheetData>
  <sortState ref="A9:G61">
    <sortCondition ref="A9:A61"/>
  </sortState>
  <mergeCells count="11">
    <mergeCell ref="D71:L71"/>
    <mergeCell ref="A4:L4"/>
    <mergeCell ref="A7:A8"/>
    <mergeCell ref="B7:B8"/>
    <mergeCell ref="C7:C8"/>
    <mergeCell ref="D7:D8"/>
    <mergeCell ref="E7:E8"/>
    <mergeCell ref="F7:I7"/>
    <mergeCell ref="J7:J8"/>
    <mergeCell ref="K7:K8"/>
    <mergeCell ref="L7:L8"/>
  </mergeCells>
  <printOptions horizontalCentered="1"/>
  <pageMargins left="0.15748031496062992" right="0.15748031496062992" top="0.39370078740157483" bottom="0.19685039370078741" header="0.31496062992125984" footer="0.31496062992125984"/>
  <pageSetup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4o trimestre 2017</vt:lpstr>
      <vt:lpstr>'Informe 4o trimestre 2017'!Área_de_impresión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MELENDEZ ORTEGA</dc:creator>
  <cp:lastModifiedBy>Armando Meléndez Ortega</cp:lastModifiedBy>
  <cp:lastPrinted>2017-10-13T16:19:21Z</cp:lastPrinted>
  <dcterms:created xsi:type="dcterms:W3CDTF">2017-04-12T15:47:31Z</dcterms:created>
  <dcterms:modified xsi:type="dcterms:W3CDTF">2018-02-16T17:54:02Z</dcterms:modified>
</cp:coreProperties>
</file>