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ntonio.ruizv\Desktop\TOÑO\Ejercicio 2019\SIPOT 2019\U006\3er Trimestre\"/>
    </mc:Choice>
  </mc:AlternateContent>
  <bookViews>
    <workbookView xWindow="-120" yWindow="-120" windowWidth="29040" windowHeight="15840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Publicación'!$A$1:$L$85</definedName>
    <definedName name="m2obra">[1]Hoja1!$B$1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3" i="1" l="1"/>
  <c r="H70" i="1"/>
  <c r="H45" i="1"/>
  <c r="E45" i="1" l="1"/>
  <c r="E70" i="1"/>
  <c r="E71" i="1" l="1"/>
  <c r="J54" i="1"/>
  <c r="L54" i="1" s="1"/>
  <c r="J47" i="1"/>
  <c r="L47" i="1" l="1"/>
  <c r="K54" i="1"/>
  <c r="K47" i="1"/>
  <c r="J36" i="1" l="1"/>
  <c r="L36" i="1" s="1"/>
  <c r="K36" i="1" l="1"/>
  <c r="I83" i="1"/>
  <c r="G83" i="1"/>
  <c r="F83" i="1"/>
  <c r="E83" i="1"/>
  <c r="E85" i="1" s="1"/>
  <c r="J82" i="1"/>
  <c r="L82" i="1" s="1"/>
  <c r="J81" i="1"/>
  <c r="K81" i="1" s="1"/>
  <c r="J80" i="1"/>
  <c r="L80" i="1" s="1"/>
  <c r="J79" i="1"/>
  <c r="K79" i="1" s="1"/>
  <c r="J78" i="1"/>
  <c r="L78" i="1" s="1"/>
  <c r="J77" i="1"/>
  <c r="K77" i="1" s="1"/>
  <c r="J76" i="1"/>
  <c r="L76" i="1" s="1"/>
  <c r="J75" i="1"/>
  <c r="K75" i="1" s="1"/>
  <c r="J74" i="1"/>
  <c r="L74" i="1" s="1"/>
  <c r="J73" i="1"/>
  <c r="I70" i="1"/>
  <c r="G70" i="1"/>
  <c r="F70" i="1"/>
  <c r="J69" i="1"/>
  <c r="L69" i="1" s="1"/>
  <c r="J68" i="1"/>
  <c r="K68" i="1" s="1"/>
  <c r="J67" i="1"/>
  <c r="L67" i="1" s="1"/>
  <c r="J66" i="1"/>
  <c r="K66" i="1" s="1"/>
  <c r="J65" i="1"/>
  <c r="L65" i="1" s="1"/>
  <c r="J64" i="1"/>
  <c r="L64" i="1" s="1"/>
  <c r="J63" i="1"/>
  <c r="K63" i="1" s="1"/>
  <c r="J62" i="1"/>
  <c r="L62" i="1" s="1"/>
  <c r="J61" i="1"/>
  <c r="K61" i="1" s="1"/>
  <c r="J60" i="1"/>
  <c r="L60" i="1" s="1"/>
  <c r="J59" i="1"/>
  <c r="K59" i="1" s="1"/>
  <c r="J58" i="1"/>
  <c r="L58" i="1" s="1"/>
  <c r="J57" i="1"/>
  <c r="K57" i="1" s="1"/>
  <c r="J56" i="1"/>
  <c r="L56" i="1" s="1"/>
  <c r="J55" i="1"/>
  <c r="K55" i="1" s="1"/>
  <c r="J53" i="1"/>
  <c r="L53" i="1" s="1"/>
  <c r="J52" i="1"/>
  <c r="K52" i="1" s="1"/>
  <c r="J51" i="1"/>
  <c r="L51" i="1" s="1"/>
  <c r="J50" i="1"/>
  <c r="K50" i="1" s="1"/>
  <c r="J49" i="1"/>
  <c r="L49" i="1" s="1"/>
  <c r="J48" i="1"/>
  <c r="I45" i="1"/>
  <c r="G45" i="1"/>
  <c r="F45" i="1"/>
  <c r="J44" i="1"/>
  <c r="L44" i="1" s="1"/>
  <c r="J43" i="1"/>
  <c r="K43" i="1" s="1"/>
  <c r="J42" i="1"/>
  <c r="L42" i="1" s="1"/>
  <c r="J41" i="1"/>
  <c r="K41" i="1" s="1"/>
  <c r="J40" i="1"/>
  <c r="L40" i="1" s="1"/>
  <c r="J39" i="1"/>
  <c r="K39" i="1" s="1"/>
  <c r="J38" i="1"/>
  <c r="L38" i="1" s="1"/>
  <c r="J37" i="1"/>
  <c r="K37" i="1" s="1"/>
  <c r="J35" i="1"/>
  <c r="L35" i="1" s="1"/>
  <c r="J34" i="1"/>
  <c r="K34" i="1" s="1"/>
  <c r="J33" i="1"/>
  <c r="L33" i="1" s="1"/>
  <c r="J32" i="1"/>
  <c r="K32" i="1" s="1"/>
  <c r="J31" i="1"/>
  <c r="L31" i="1" s="1"/>
  <c r="J30" i="1"/>
  <c r="K30" i="1" s="1"/>
  <c r="J29" i="1"/>
  <c r="L29" i="1" s="1"/>
  <c r="J28" i="1"/>
  <c r="K28" i="1" s="1"/>
  <c r="J27" i="1"/>
  <c r="L27" i="1" s="1"/>
  <c r="J26" i="1"/>
  <c r="K26" i="1" s="1"/>
  <c r="J25" i="1"/>
  <c r="L25" i="1" s="1"/>
  <c r="J24" i="1"/>
  <c r="K24" i="1" s="1"/>
  <c r="J23" i="1"/>
  <c r="L23" i="1" s="1"/>
  <c r="J22" i="1"/>
  <c r="K22" i="1" s="1"/>
  <c r="J21" i="1"/>
  <c r="L21" i="1" s="1"/>
  <c r="J20" i="1"/>
  <c r="K20" i="1" s="1"/>
  <c r="J19" i="1"/>
  <c r="L19" i="1" s="1"/>
  <c r="J18" i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J12" i="1"/>
  <c r="L12" i="1" s="1"/>
  <c r="J11" i="1"/>
  <c r="L11" i="1" s="1"/>
  <c r="J10" i="1"/>
  <c r="K73" i="1" l="1"/>
  <c r="J83" i="1"/>
  <c r="L83" i="1" s="1"/>
  <c r="J45" i="1"/>
  <c r="L45" i="1" s="1"/>
  <c r="K48" i="1"/>
  <c r="J70" i="1"/>
  <c r="L70" i="1" s="1"/>
  <c r="L10" i="1"/>
  <c r="K10" i="1"/>
  <c r="K56" i="1"/>
  <c r="K74" i="1"/>
  <c r="K18" i="1"/>
  <c r="F71" i="1"/>
  <c r="F85" i="1" s="1"/>
  <c r="K82" i="1"/>
  <c r="K64" i="1"/>
  <c r="K40" i="1"/>
  <c r="K14" i="1"/>
  <c r="K44" i="1"/>
  <c r="K49" i="1"/>
  <c r="K60" i="1"/>
  <c r="G71" i="1"/>
  <c r="G85" i="1" s="1"/>
  <c r="I71" i="1"/>
  <c r="I85" i="1" s="1"/>
  <c r="K78" i="1"/>
  <c r="K76" i="1"/>
  <c r="K80" i="1"/>
  <c r="K51" i="1"/>
  <c r="K58" i="1"/>
  <c r="K62" i="1"/>
  <c r="H71" i="1"/>
  <c r="H85" i="1" s="1"/>
  <c r="K12" i="1"/>
  <c r="K16" i="1"/>
  <c r="K42" i="1"/>
  <c r="K11" i="1"/>
  <c r="K13" i="1"/>
  <c r="K15" i="1"/>
  <c r="K17" i="1"/>
  <c r="K19" i="1"/>
  <c r="L20" i="1"/>
  <c r="K21" i="1"/>
  <c r="L22" i="1"/>
  <c r="K23" i="1"/>
  <c r="L24" i="1"/>
  <c r="K25" i="1"/>
  <c r="L26" i="1"/>
  <c r="K27" i="1"/>
  <c r="L28" i="1"/>
  <c r="K29" i="1"/>
  <c r="L30" i="1"/>
  <c r="K31" i="1"/>
  <c r="L32" i="1"/>
  <c r="K33" i="1"/>
  <c r="L34" i="1"/>
  <c r="K35" i="1"/>
  <c r="L37" i="1"/>
  <c r="K38" i="1"/>
  <c r="L39" i="1"/>
  <c r="L41" i="1"/>
  <c r="L43" i="1"/>
  <c r="L48" i="1"/>
  <c r="L50" i="1"/>
  <c r="L52" i="1"/>
  <c r="K53" i="1"/>
  <c r="L55" i="1"/>
  <c r="L57" i="1"/>
  <c r="L59" i="1"/>
  <c r="L61" i="1"/>
  <c r="L63" i="1"/>
  <c r="K65" i="1"/>
  <c r="L66" i="1"/>
  <c r="K67" i="1"/>
  <c r="L68" i="1"/>
  <c r="K69" i="1"/>
  <c r="L73" i="1"/>
  <c r="L75" i="1"/>
  <c r="L77" i="1"/>
  <c r="L79" i="1"/>
  <c r="L81" i="1"/>
  <c r="K45" i="1" l="1"/>
  <c r="J71" i="1"/>
  <c r="L71" i="1" s="1"/>
  <c r="K83" i="1"/>
  <c r="K70" i="1"/>
  <c r="J85" i="1"/>
  <c r="L85" i="1" s="1"/>
  <c r="K71" i="1" l="1"/>
  <c r="K85" i="1"/>
</calcChain>
</file>

<file path=xl/sharedStrings.xml><?xml version="1.0" encoding="utf-8"?>
<sst xmlns="http://schemas.openxmlformats.org/spreadsheetml/2006/main" count="162" uniqueCount="125">
  <si>
    <t>SUBSECRETARÍA DE EDUCACIÓN SUPERIOR</t>
  </si>
  <si>
    <t>DIRECCIÓN GENERAL DE EDUCACIÓN SUPERIOR UNIVERSITARIA</t>
  </si>
  <si>
    <t>Dirección de Subsidio a Universidades</t>
  </si>
  <si>
    <t>Núm. 
Consecutivo</t>
  </si>
  <si>
    <t>No.
Subsistema</t>
  </si>
  <si>
    <t>Entidad</t>
  </si>
  <si>
    <t>Nombre de la Institución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</si>
  <si>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</si>
  <si>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</si>
  <si>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</si>
  <si>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</si>
  <si>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</si>
  <si>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Universidades Públicas Estatales</t>
  </si>
  <si>
    <t>Aguascalientes</t>
  </si>
  <si>
    <t>Universidad Autónoma de Aguascalientes</t>
  </si>
  <si>
    <t>Baja California</t>
  </si>
  <si>
    <t>Universidad Autónoma de Baja California</t>
  </si>
  <si>
    <t>Baja California Sur</t>
  </si>
  <si>
    <t>Universidad Autónoma de Baja California Sur</t>
  </si>
  <si>
    <t>Campeche</t>
  </si>
  <si>
    <t>Universidad Autónoma de Campeche</t>
  </si>
  <si>
    <t>Universidad Autónoma del Carmen</t>
  </si>
  <si>
    <t>Coahuila</t>
  </si>
  <si>
    <t>Universidad Autónoma de Coahuila</t>
  </si>
  <si>
    <t>Colima</t>
  </si>
  <si>
    <t>Universidad de Colima</t>
  </si>
  <si>
    <t>Chiapas</t>
  </si>
  <si>
    <t>Universidad Autónoma de Chiapas</t>
  </si>
  <si>
    <t>Chihuahua</t>
  </si>
  <si>
    <t>Universidad Autónoma de Chihuahua</t>
  </si>
  <si>
    <t>Universidad Autónoma de Ciudad Juárez</t>
  </si>
  <si>
    <t>Durango</t>
  </si>
  <si>
    <t>Universidad Juárez del Estado de Durango</t>
  </si>
  <si>
    <t>Guanajuato</t>
  </si>
  <si>
    <t>Universidad de Guanajuato</t>
  </si>
  <si>
    <t>Guerrero</t>
  </si>
  <si>
    <t>Universidad Autónoma de Guerrero</t>
  </si>
  <si>
    <t>Hidalgo</t>
  </si>
  <si>
    <t>Universidad Autónoma del Estado de Hidalgo</t>
  </si>
  <si>
    <t>Jalisco</t>
  </si>
  <si>
    <t>Universidad de Guadalajara</t>
  </si>
  <si>
    <t>México</t>
  </si>
  <si>
    <t>Universidad Autónoma del Estado de México</t>
  </si>
  <si>
    <t>Michoacán</t>
  </si>
  <si>
    <t>Universidad Michoacana de San Nicolás de Hidalgo</t>
  </si>
  <si>
    <t>Morelos</t>
  </si>
  <si>
    <t>Universidad Autónoma del Estado de Morelos</t>
  </si>
  <si>
    <t>Nayarit</t>
  </si>
  <si>
    <t>Universidad Autónoma de Nayarit</t>
  </si>
  <si>
    <t>Nuevo León</t>
  </si>
  <si>
    <t>Universidad Autónoma de Nuevo León</t>
  </si>
  <si>
    <t>Oaxaca</t>
  </si>
  <si>
    <t>Universidad Autónoma Benito Juárez de Oaxaca</t>
  </si>
  <si>
    <t>Puebla</t>
  </si>
  <si>
    <t>Benemérita Universidad Autónoma de Puebla</t>
  </si>
  <si>
    <t>Querétaro</t>
  </si>
  <si>
    <t>Universidad Autónoma de Querétaro</t>
  </si>
  <si>
    <t>Quintana Roo</t>
  </si>
  <si>
    <t>Universidad de Quintana Roo</t>
  </si>
  <si>
    <t>San Luis Potosí</t>
  </si>
  <si>
    <t>Universidad Autónoma de San Luis Potosí</t>
  </si>
  <si>
    <t>Sinaloa</t>
  </si>
  <si>
    <t>Universidad Autónoma de Sinaloa</t>
  </si>
  <si>
    <t>Sonora</t>
  </si>
  <si>
    <t>Universidad de Sonora</t>
  </si>
  <si>
    <t>Instituto Tecnológico de Sonora</t>
  </si>
  <si>
    <t>Tabasco</t>
  </si>
  <si>
    <t>Universidad Juárez Autónoma de Tabasco</t>
  </si>
  <si>
    <t>Tamaulipas</t>
  </si>
  <si>
    <t>Universidad Autónoma de Tamaulipas</t>
  </si>
  <si>
    <t>Tlaxcala</t>
  </si>
  <si>
    <t>Universidad Autónoma de Tlaxcala</t>
  </si>
  <si>
    <t>Veracruz</t>
  </si>
  <si>
    <t>Universidad Veracruzana</t>
  </si>
  <si>
    <t>Yucatán</t>
  </si>
  <si>
    <t>Universidad Autónoma de Yucatán</t>
  </si>
  <si>
    <t>Zacatecas</t>
  </si>
  <si>
    <t>Universidad Autónoma de Zacatecas</t>
  </si>
  <si>
    <t>Subtotal UPES</t>
  </si>
  <si>
    <t>Universidades Públicas Estatales con Apoyo Solidario</t>
  </si>
  <si>
    <t>Universidad de Ciencias y Artes de Chiapas</t>
  </si>
  <si>
    <t>El Colegio de Chihuahua</t>
  </si>
  <si>
    <t>Universidad Estatal del Valle de Ecatepec</t>
  </si>
  <si>
    <t>Universidad Mexiquense del Bicentenario</t>
  </si>
  <si>
    <t>Universidad Estatal del Valle de Toluca</t>
  </si>
  <si>
    <t>Universidad de la Ciénega Michoacana</t>
  </si>
  <si>
    <t>Universidad del Mar</t>
  </si>
  <si>
    <t>Universidad Tecnológica de La Mixteca</t>
  </si>
  <si>
    <t>Universidad del Istmo</t>
  </si>
  <si>
    <t>Universidad del Papaloapan</t>
  </si>
  <si>
    <t>Universidad de La Sierra Sur</t>
  </si>
  <si>
    <t>Universidad de La Cañada</t>
  </si>
  <si>
    <t>Universidad de La Sierra Juárez</t>
  </si>
  <si>
    <t>Universidad Interserrana del Estado de Puebla - Ahuacatlán</t>
  </si>
  <si>
    <t>Universidad Interserrana del Estado de Puebla - Chilchotla</t>
  </si>
  <si>
    <t>Universidad del Caribe</t>
  </si>
  <si>
    <t>Universidad de Occidente</t>
  </si>
  <si>
    <t>Universidad Estatal de Sonora</t>
  </si>
  <si>
    <t>Universidad de la Sierra</t>
  </si>
  <si>
    <t>El Colegio de Sonora</t>
  </si>
  <si>
    <t>Universidad Popular de La Chontalpa</t>
  </si>
  <si>
    <t>Universidad de Oriente</t>
  </si>
  <si>
    <t>Subtotal UPEAS</t>
  </si>
  <si>
    <t>TOTAL UPES-UPEAS</t>
  </si>
  <si>
    <t>Universidades Interculturales</t>
  </si>
  <si>
    <t>Universidad Intercultural de Chiapas</t>
  </si>
  <si>
    <t>Universidad Intercultural del Estado de Guerrero</t>
  </si>
  <si>
    <t>Universidad Intercultural del Estado de Hidalgo</t>
  </si>
  <si>
    <t>Universidad Intercultural del Estado de México</t>
  </si>
  <si>
    <t>Universidad Intercultural Indígena de Michoacán</t>
  </si>
  <si>
    <t>Universidad Intercultural del Estado de Puebla</t>
  </si>
  <si>
    <t>Universidad Intercultural Maya de Quintana Roo</t>
  </si>
  <si>
    <t>Universidad Intercultural de San Luis Potosí</t>
  </si>
  <si>
    <t>Universidad Autónoma Intercultural de Sinaloa</t>
  </si>
  <si>
    <t>Universidad Intercultural del Estado de Tabasco</t>
  </si>
  <si>
    <t>TOTAL UINTERCULTURALES</t>
  </si>
  <si>
    <t>TOTAL UPES-UPEAS-UINTERCULTURALES</t>
  </si>
  <si>
    <t>Instuto Campechano</t>
  </si>
  <si>
    <t>El Colegio de Morelos</t>
  </si>
  <si>
    <t>Programa presupuestal Subsidios Federales para Organismos Descentralizados Estatales, 2019
Seguimiento Trimestral Financiero
Universidades Públicas Estatales, Universidades Públicas Estatales con Apoyo Solidario y Universidades Interculturales</t>
  </si>
  <si>
    <t>Monto reportado en 2019
Trimestres</t>
  </si>
  <si>
    <t>4o.
15 de enero de 2020)</t>
  </si>
  <si>
    <t>Total reportado 
Ejercicio 2019</t>
  </si>
  <si>
    <t>Monto Federal 
Asignado 2019</t>
  </si>
  <si>
    <t>Fecha de actualización: 10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</si>
</sst>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b/>
      <sz val="10"/>
      <color theme="1"/>
      <name val="Soberana Sans"/>
      <family val="3"/>
    </font>
    <font>
      <sz val="10"/>
      <color indexed="8"/>
      <name val="Arial"/>
      <family val="2"/>
    </font>
    <font>
      <sz val="10"/>
      <color indexed="8"/>
      <name val="Soberana Sans"/>
      <family val="3"/>
    </font>
    <font>
      <sz val="12"/>
      <color indexed="8"/>
      <name val="Soberana Sans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5" fillId="0" borderId="3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vertical="center"/>
    </xf>
    <xf numFmtId="0" fontId="15" fillId="0" borderId="2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3" fontId="12" fillId="0" borderId="0" xfId="0" applyNumberFormat="1" applyFont="1" applyAlignment="1">
      <alignment vertical="center"/>
    </xf>
    <xf numFmtId="3" fontId="12" fillId="0" borderId="0" xfId="0" applyNumberFormat="1" applyFont="1" applyFill="1" applyAlignment="1">
      <alignment vertical="center"/>
    </xf>
    <xf numFmtId="43" fontId="12" fillId="0" borderId="0" xfId="3" applyFont="1" applyFill="1" applyAlignment="1">
      <alignment vertical="center"/>
    </xf>
    <xf numFmtId="37" fontId="13" fillId="0" borderId="2" xfId="3" applyNumberFormat="1" applyFont="1" applyFill="1" applyBorder="1" applyAlignment="1">
      <alignment horizontal="right" vertical="center"/>
    </xf>
    <xf numFmtId="37" fontId="7" fillId="0" borderId="2" xfId="0" applyNumberFormat="1" applyFont="1" applyFill="1" applyBorder="1" applyAlignment="1">
      <alignment horizontal="right" vertical="center"/>
    </xf>
    <xf numFmtId="37" fontId="13" fillId="0" borderId="2" xfId="0" applyNumberFormat="1" applyFont="1" applyFill="1" applyBorder="1" applyAlignment="1">
      <alignment horizontal="right" vertical="center"/>
    </xf>
    <xf numFmtId="37" fontId="13" fillId="0" borderId="3" xfId="3" applyNumberFormat="1" applyFont="1" applyFill="1" applyBorder="1" applyAlignment="1">
      <alignment horizontal="right" vertical="center"/>
    </xf>
    <xf numFmtId="37" fontId="13" fillId="3" borderId="1" xfId="0" applyNumberFormat="1" applyFont="1" applyFill="1" applyBorder="1" applyAlignment="1">
      <alignment horizontal="right" vertical="center"/>
    </xf>
    <xf numFmtId="37" fontId="12" fillId="0" borderId="4" xfId="0" applyNumberFormat="1" applyFont="1" applyFill="1" applyBorder="1" applyAlignment="1">
      <alignment horizontal="right" vertical="center"/>
    </xf>
    <xf numFmtId="37" fontId="12" fillId="0" borderId="0" xfId="0" applyNumberFormat="1" applyFont="1" applyFill="1" applyBorder="1" applyAlignment="1">
      <alignment horizontal="right" vertical="center"/>
    </xf>
    <xf numFmtId="37" fontId="13" fillId="0" borderId="1" xfId="0" applyNumberFormat="1" applyFont="1" applyFill="1" applyBorder="1" applyAlignment="1">
      <alignment horizontal="right" vertical="center"/>
    </xf>
    <xf numFmtId="37" fontId="13" fillId="2" borderId="1" xfId="0" applyNumberFormat="1" applyFont="1" applyFill="1" applyBorder="1" applyAlignment="1">
      <alignment horizontal="right" vertical="center"/>
    </xf>
    <xf numFmtId="37" fontId="12" fillId="0" borderId="0" xfId="0" applyNumberFormat="1" applyFont="1" applyFill="1" applyBorder="1" applyAlignment="1">
      <alignment vertical="center"/>
    </xf>
    <xf numFmtId="37" fontId="12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_Base 2016" xfId="1"/>
    <cellStyle name="Normal_Base 201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66990</xdr:colOff>
      <xdr:row>0</xdr:row>
      <xdr:rowOff>66989</xdr:rowOff>
    </xdr:from>
    <xdr:to>
      <xdr:col>2</xdr:col>
      <xdr:colOff>128744</xdr:colOff>
      <xdr:row>5</xdr:row>
      <xdr:rowOff>66989</xdr:rowOff>
    </xdr:to>
    <xdr:pic>
      <xdr:nvPicPr>
        <xdr:cNvPr id="3" name="Imagen 2" descr="Macintosh HD:Users:cesar.alamillo:Desktop:Imagen para portales y redes sociales:Logos de SEP:firma-sep-vertical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825" y="66989"/>
          <a:ext cx="837362" cy="837363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rto="http://schemas.microsoft.com/office/word/2006/arto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showGridLines="0" tabSelected="1" topLeftCell="B67" zoomScale="130" zoomScaleNormal="130" zoomScaleSheetLayoutView="42" workbookViewId="0">
      <selection activeCell="H85" sqref="H85"/>
    </sheetView>
  </sheetViews>
  <sheetFormatPr baseColWidth="10" defaultColWidth="11.44140625" defaultRowHeight="15.6" x14ac:dyDescent="0.3"/>
  <cols>
    <col min="1" max="1" width="12.5546875" style="43" customWidth="1"/>
    <col min="2" max="2" width="11.6640625" style="43" customWidth="1"/>
    <col min="3" max="3" width="17.44140625" style="23" customWidth="1"/>
    <col min="4" max="4" width="47.88671875" style="23" customWidth="1"/>
    <col min="5" max="5" width="16.109375" style="23" customWidth="1"/>
    <col min="6" max="6" width="16" style="23" customWidth="1"/>
    <col min="7" max="7" width="15.88671875" style="23" customWidth="1"/>
    <col min="8" max="8" width="15.6640625" style="23" customWidth="1"/>
    <col min="9" max="9" width="14.44140625" style="23" customWidth="1"/>
    <col min="10" max="12" width="16.33203125" style="23" customWidth="1"/>
    <col min="13" max="13" width="16.6640625" style="23" bestFit="1" customWidth="1"/>
    <col min="14" max="14" width="22.5546875" style="23" bestFit="1" customWidth="1"/>
    <col min="15" max="16384" width="11.44140625" style="23"/>
  </cols>
  <sheetData>
    <row r="1" spans="1:14" s="1" customFormat="1" ht="13.5" customHeight="1" x14ac:dyDescent="0.35">
      <c r="F1" s="2"/>
      <c r="G1" s="2"/>
      <c r="H1" s="2"/>
      <c r="J1" s="3"/>
      <c r="L1" s="4" t="s">
        <v>0</v>
      </c>
      <c r="M1" s="5"/>
      <c r="N1" s="5"/>
    </row>
    <row r="2" spans="1:14" s="1" customFormat="1" ht="13.5" customHeight="1" x14ac:dyDescent="0.35">
      <c r="F2" s="6"/>
      <c r="G2" s="6"/>
      <c r="H2" s="6"/>
      <c r="J2" s="7"/>
      <c r="L2" s="8" t="s">
        <v>1</v>
      </c>
      <c r="M2" s="5"/>
      <c r="N2" s="5"/>
    </row>
    <row r="3" spans="1:14" s="1" customFormat="1" ht="13.5" customHeight="1" x14ac:dyDescent="0.35">
      <c r="F3" s="6"/>
      <c r="G3" s="6"/>
      <c r="H3" s="6"/>
      <c r="J3" s="7"/>
      <c r="L3" s="8" t="s">
        <v>2</v>
      </c>
      <c r="M3" s="5"/>
      <c r="N3" s="5"/>
    </row>
    <row r="4" spans="1:14" s="9" customFormat="1" ht="13.5" customHeight="1" x14ac:dyDescent="0.3">
      <c r="A4" s="61" t="s">
        <v>119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4" s="1" customFormat="1" ht="13.5" customHeight="1" x14ac:dyDescent="0.3">
      <c r="A5" s="10"/>
      <c r="B5" s="11"/>
      <c r="C5" s="12"/>
      <c r="D5" s="13"/>
      <c r="E5" s="13"/>
      <c r="F5" s="13"/>
      <c r="G5" s="13"/>
      <c r="H5" s="13"/>
      <c r="I5" s="13"/>
      <c r="L5" s="14" t="s">
        <v>124</v>
      </c>
    </row>
    <row r="6" spans="1:14" s="15" customFormat="1" ht="9.75" customHeight="1" x14ac:dyDescent="0.3"/>
    <row r="7" spans="1:14" customFormat="1" ht="26.25" customHeight="1" x14ac:dyDescent="0.3">
      <c r="A7" s="62" t="s">
        <v>3</v>
      </c>
      <c r="B7" s="62" t="s">
        <v>4</v>
      </c>
      <c r="C7" s="63" t="s">
        <v>5</v>
      </c>
      <c r="D7" s="63" t="s">
        <v>6</v>
      </c>
      <c r="E7" s="62" t="s">
        <v>123</v>
      </c>
      <c r="F7" s="62" t="s">
        <v>120</v>
      </c>
      <c r="G7" s="62"/>
      <c r="H7" s="62"/>
      <c r="I7" s="62"/>
      <c r="J7" s="62" t="s">
        <v>122</v>
      </c>
      <c r="K7" s="64" t="s">
        <v>7</v>
      </c>
      <c r="L7" s="62" t="s">
        <v>8</v>
      </c>
    </row>
    <row r="8" spans="1:14" customFormat="1" ht="26.25" customHeight="1" x14ac:dyDescent="0.3">
      <c r="A8" s="62"/>
      <c r="B8" s="62"/>
      <c r="C8" s="63"/>
      <c r="D8" s="63"/>
      <c r="E8" s="62"/>
      <c r="F8" s="16" t="s">
        <v>9</v>
      </c>
      <c r="G8" s="16" t="s">
        <v>10</v>
      </c>
      <c r="H8" s="16" t="s">
        <v>11</v>
      </c>
      <c r="I8" s="16" t="s">
        <v>121</v>
      </c>
      <c r="J8" s="62"/>
      <c r="K8" s="64"/>
      <c r="L8" s="62"/>
    </row>
    <row r="9" spans="1:14" s="19" customFormat="1" ht="12.75" customHeight="1" x14ac:dyDescent="0.3">
      <c r="A9" s="17" t="s">
        <v>12</v>
      </c>
      <c r="B9" s="18"/>
      <c r="C9" s="18"/>
      <c r="E9" s="18"/>
    </row>
    <row r="10" spans="1:14" s="18" customFormat="1" ht="13.5" customHeight="1" x14ac:dyDescent="0.3">
      <c r="A10" s="20">
        <v>1</v>
      </c>
      <c r="B10" s="20">
        <v>1</v>
      </c>
      <c r="C10" s="21" t="s">
        <v>13</v>
      </c>
      <c r="D10" s="21" t="s">
        <v>14</v>
      </c>
      <c r="E10" s="50">
        <v>845675129</v>
      </c>
      <c r="F10" s="51">
        <v>243827000</v>
      </c>
      <c r="G10" s="51">
        <v>211331000</v>
      </c>
      <c r="H10" s="51">
        <v>184164000</v>
      </c>
      <c r="I10" s="51">
        <v>0</v>
      </c>
      <c r="J10" s="52">
        <f>SUM(F10:I10)</f>
        <v>639322000</v>
      </c>
      <c r="K10" s="51">
        <f t="shared" ref="K10:K75" si="0">(E10-J10)</f>
        <v>206353129</v>
      </c>
      <c r="L10" s="22">
        <f>(J10*100/E10)</f>
        <v>75.599007003551122</v>
      </c>
      <c r="M10" s="48"/>
      <c r="N10" s="49"/>
    </row>
    <row r="11" spans="1:14" s="18" customFormat="1" ht="13.5" customHeight="1" x14ac:dyDescent="0.3">
      <c r="A11" s="20">
        <v>2</v>
      </c>
      <c r="B11" s="20">
        <v>2</v>
      </c>
      <c r="C11" s="21" t="s">
        <v>15</v>
      </c>
      <c r="D11" s="21" t="s">
        <v>16</v>
      </c>
      <c r="E11" s="50">
        <v>1675920356</v>
      </c>
      <c r="F11" s="51">
        <v>472357000</v>
      </c>
      <c r="G11" s="51">
        <v>408039000</v>
      </c>
      <c r="H11" s="51">
        <v>361414000</v>
      </c>
      <c r="I11" s="51">
        <v>0</v>
      </c>
      <c r="J11" s="52">
        <f t="shared" ref="J11:J75" si="1">SUM(F11:I11)</f>
        <v>1241810000</v>
      </c>
      <c r="K11" s="51">
        <f t="shared" si="0"/>
        <v>434110356</v>
      </c>
      <c r="L11" s="22">
        <f t="shared" ref="L11:L75" si="2">(J11*100/E11)</f>
        <v>74.097196537661716</v>
      </c>
    </row>
    <row r="12" spans="1:14" s="18" customFormat="1" ht="13.5" customHeight="1" x14ac:dyDescent="0.3">
      <c r="A12" s="20">
        <v>3</v>
      </c>
      <c r="B12" s="20">
        <v>3</v>
      </c>
      <c r="C12" s="21" t="s">
        <v>17</v>
      </c>
      <c r="D12" s="21" t="s">
        <v>18</v>
      </c>
      <c r="E12" s="50">
        <v>477184072</v>
      </c>
      <c r="F12" s="51">
        <v>148263000</v>
      </c>
      <c r="G12" s="51">
        <v>120838000</v>
      </c>
      <c r="H12" s="51">
        <v>102784000</v>
      </c>
      <c r="I12" s="51">
        <v>0</v>
      </c>
      <c r="J12" s="52">
        <f t="shared" si="1"/>
        <v>371885000</v>
      </c>
      <c r="K12" s="51">
        <f t="shared" si="0"/>
        <v>105299072</v>
      </c>
      <c r="L12" s="22">
        <f t="shared" si="2"/>
        <v>77.933238308088377</v>
      </c>
    </row>
    <row r="13" spans="1:14" s="18" customFormat="1" ht="13.5" customHeight="1" x14ac:dyDescent="0.3">
      <c r="A13" s="20">
        <v>4</v>
      </c>
      <c r="B13" s="20">
        <v>4</v>
      </c>
      <c r="C13" s="21" t="s">
        <v>19</v>
      </c>
      <c r="D13" s="21" t="s">
        <v>20</v>
      </c>
      <c r="E13" s="50">
        <v>589066470</v>
      </c>
      <c r="F13" s="51">
        <v>0</v>
      </c>
      <c r="G13" s="51">
        <v>320013000</v>
      </c>
      <c r="H13" s="51">
        <v>129089000</v>
      </c>
      <c r="I13" s="51">
        <v>0</v>
      </c>
      <c r="J13" s="52">
        <f t="shared" si="1"/>
        <v>449102000</v>
      </c>
      <c r="K13" s="51">
        <f t="shared" si="0"/>
        <v>139964470</v>
      </c>
      <c r="L13" s="22">
        <f t="shared" si="2"/>
        <v>76.239613502360783</v>
      </c>
    </row>
    <row r="14" spans="1:14" s="18" customFormat="1" ht="13.5" customHeight="1" x14ac:dyDescent="0.3">
      <c r="A14" s="20">
        <v>5</v>
      </c>
      <c r="B14" s="20">
        <v>5</v>
      </c>
      <c r="C14" s="21" t="s">
        <v>19</v>
      </c>
      <c r="D14" s="21" t="s">
        <v>21</v>
      </c>
      <c r="E14" s="50">
        <v>337303916</v>
      </c>
      <c r="F14" s="51">
        <v>0</v>
      </c>
      <c r="G14" s="51">
        <v>183199000</v>
      </c>
      <c r="H14" s="51">
        <v>73916000</v>
      </c>
      <c r="I14" s="51">
        <v>0</v>
      </c>
      <c r="J14" s="52">
        <f t="shared" si="1"/>
        <v>257115000</v>
      </c>
      <c r="K14" s="51">
        <f t="shared" si="0"/>
        <v>80188916</v>
      </c>
      <c r="L14" s="22">
        <f t="shared" si="2"/>
        <v>76.226509033473533</v>
      </c>
    </row>
    <row r="15" spans="1:14" s="18" customFormat="1" ht="13.5" customHeight="1" x14ac:dyDescent="0.3">
      <c r="A15" s="20">
        <v>6</v>
      </c>
      <c r="B15" s="20">
        <v>6</v>
      </c>
      <c r="C15" s="21" t="s">
        <v>22</v>
      </c>
      <c r="D15" s="21" t="s">
        <v>23</v>
      </c>
      <c r="E15" s="50">
        <v>1409470180</v>
      </c>
      <c r="F15" s="51">
        <v>489490000</v>
      </c>
      <c r="G15" s="51">
        <v>322336000</v>
      </c>
      <c r="H15" s="51">
        <v>278299000</v>
      </c>
      <c r="I15" s="51">
        <v>0</v>
      </c>
      <c r="J15" s="52">
        <f t="shared" si="1"/>
        <v>1090125000</v>
      </c>
      <c r="K15" s="51">
        <f t="shared" si="0"/>
        <v>319345180</v>
      </c>
      <c r="L15" s="22">
        <f t="shared" si="2"/>
        <v>77.342892064591254</v>
      </c>
    </row>
    <row r="16" spans="1:14" s="18" customFormat="1" ht="13.5" customHeight="1" x14ac:dyDescent="0.3">
      <c r="A16" s="20">
        <v>7</v>
      </c>
      <c r="B16" s="20">
        <v>7</v>
      </c>
      <c r="C16" s="21" t="s">
        <v>24</v>
      </c>
      <c r="D16" s="21" t="s">
        <v>25</v>
      </c>
      <c r="E16" s="50">
        <v>1537214158</v>
      </c>
      <c r="F16" s="51">
        <v>449230000</v>
      </c>
      <c r="G16" s="51">
        <v>382089000</v>
      </c>
      <c r="H16" s="51">
        <v>469351000</v>
      </c>
      <c r="I16" s="51">
        <v>0</v>
      </c>
      <c r="J16" s="52">
        <f t="shared" si="1"/>
        <v>1300670000</v>
      </c>
      <c r="K16" s="51">
        <f t="shared" si="0"/>
        <v>236544158</v>
      </c>
      <c r="L16" s="22">
        <f t="shared" si="2"/>
        <v>84.612153305447237</v>
      </c>
    </row>
    <row r="17" spans="1:12" s="18" customFormat="1" ht="13.5" customHeight="1" x14ac:dyDescent="0.3">
      <c r="A17" s="20">
        <v>8</v>
      </c>
      <c r="B17" s="20">
        <v>8</v>
      </c>
      <c r="C17" s="21" t="s">
        <v>26</v>
      </c>
      <c r="D17" s="21" t="s">
        <v>27</v>
      </c>
      <c r="E17" s="50">
        <v>1035620380</v>
      </c>
      <c r="F17" s="51">
        <v>309941000</v>
      </c>
      <c r="G17" s="51">
        <v>260596000</v>
      </c>
      <c r="H17" s="51">
        <v>228054000</v>
      </c>
      <c r="I17" s="51">
        <v>0</v>
      </c>
      <c r="J17" s="52">
        <f t="shared" si="1"/>
        <v>798591000</v>
      </c>
      <c r="K17" s="51">
        <f t="shared" si="0"/>
        <v>237029380</v>
      </c>
      <c r="L17" s="22">
        <f t="shared" si="2"/>
        <v>77.112329519818829</v>
      </c>
    </row>
    <row r="18" spans="1:12" s="18" customFormat="1" ht="13.5" customHeight="1" x14ac:dyDescent="0.3">
      <c r="A18" s="20">
        <v>9</v>
      </c>
      <c r="B18" s="20">
        <v>9</v>
      </c>
      <c r="C18" s="21" t="s">
        <v>28</v>
      </c>
      <c r="D18" s="21" t="s">
        <v>29</v>
      </c>
      <c r="E18" s="50">
        <v>888435603</v>
      </c>
      <c r="F18" s="51">
        <v>272841000</v>
      </c>
      <c r="G18" s="51">
        <v>221398000</v>
      </c>
      <c r="H18" s="51">
        <v>176661000</v>
      </c>
      <c r="I18" s="51">
        <v>0</v>
      </c>
      <c r="J18" s="52">
        <f t="shared" si="1"/>
        <v>670900000</v>
      </c>
      <c r="K18" s="51">
        <f t="shared" si="0"/>
        <v>217535603</v>
      </c>
      <c r="L18" s="22">
        <f t="shared" si="2"/>
        <v>75.514758496232844</v>
      </c>
    </row>
    <row r="19" spans="1:12" s="18" customFormat="1" ht="13.5" customHeight="1" x14ac:dyDescent="0.3">
      <c r="A19" s="20">
        <v>10</v>
      </c>
      <c r="B19" s="20">
        <v>10</v>
      </c>
      <c r="C19" s="21" t="s">
        <v>28</v>
      </c>
      <c r="D19" s="21" t="s">
        <v>30</v>
      </c>
      <c r="E19" s="50">
        <v>1093593699</v>
      </c>
      <c r="F19" s="51">
        <v>338694000</v>
      </c>
      <c r="G19" s="51">
        <v>272388000</v>
      </c>
      <c r="H19" s="51">
        <v>214402360</v>
      </c>
      <c r="I19" s="51">
        <v>0</v>
      </c>
      <c r="J19" s="52">
        <f t="shared" si="1"/>
        <v>825484360</v>
      </c>
      <c r="K19" s="51">
        <f t="shared" si="0"/>
        <v>268109339</v>
      </c>
      <c r="L19" s="22">
        <f t="shared" si="2"/>
        <v>75.483642668647093</v>
      </c>
    </row>
    <row r="20" spans="1:12" s="18" customFormat="1" ht="13.5" customHeight="1" x14ac:dyDescent="0.3">
      <c r="A20" s="20">
        <v>11</v>
      </c>
      <c r="B20" s="20">
        <v>11</v>
      </c>
      <c r="C20" s="21" t="s">
        <v>31</v>
      </c>
      <c r="D20" s="21" t="s">
        <v>32</v>
      </c>
      <c r="E20" s="50">
        <v>1353064667</v>
      </c>
      <c r="F20" s="51">
        <v>383054000</v>
      </c>
      <c r="G20" s="51">
        <v>337840000</v>
      </c>
      <c r="H20" s="51">
        <v>295613000</v>
      </c>
      <c r="I20" s="51">
        <v>0</v>
      </c>
      <c r="J20" s="52">
        <f t="shared" si="1"/>
        <v>1016507000</v>
      </c>
      <c r="K20" s="51">
        <f t="shared" si="0"/>
        <v>336557667</v>
      </c>
      <c r="L20" s="22">
        <f t="shared" si="2"/>
        <v>75.126268891034456</v>
      </c>
    </row>
    <row r="21" spans="1:12" s="18" customFormat="1" ht="13.5" customHeight="1" x14ac:dyDescent="0.3">
      <c r="A21" s="20">
        <v>12</v>
      </c>
      <c r="B21" s="20">
        <v>12</v>
      </c>
      <c r="C21" s="21" t="s">
        <v>33</v>
      </c>
      <c r="D21" s="21" t="s">
        <v>34</v>
      </c>
      <c r="E21" s="50">
        <v>1801325765</v>
      </c>
      <c r="F21" s="51">
        <v>510640000</v>
      </c>
      <c r="G21" s="51">
        <v>450397000</v>
      </c>
      <c r="H21" s="51">
        <v>394107000</v>
      </c>
      <c r="I21" s="51">
        <v>0</v>
      </c>
      <c r="J21" s="52">
        <f t="shared" si="1"/>
        <v>1355144000</v>
      </c>
      <c r="K21" s="51">
        <f t="shared" si="0"/>
        <v>446181765</v>
      </c>
      <c r="L21" s="22">
        <f t="shared" si="2"/>
        <v>75.230367895170815</v>
      </c>
    </row>
    <row r="22" spans="1:12" s="18" customFormat="1" ht="13.5" customHeight="1" x14ac:dyDescent="0.3">
      <c r="A22" s="20">
        <v>13</v>
      </c>
      <c r="B22" s="20">
        <v>13</v>
      </c>
      <c r="C22" s="21" t="s">
        <v>35</v>
      </c>
      <c r="D22" s="21" t="s">
        <v>36</v>
      </c>
      <c r="E22" s="50">
        <v>1949025051</v>
      </c>
      <c r="F22" s="51">
        <v>570456000</v>
      </c>
      <c r="G22" s="51">
        <v>729447000</v>
      </c>
      <c r="H22" s="51">
        <v>427326000</v>
      </c>
      <c r="I22" s="51">
        <v>0</v>
      </c>
      <c r="J22" s="52">
        <f t="shared" si="1"/>
        <v>1727229000</v>
      </c>
      <c r="K22" s="51">
        <f t="shared" si="0"/>
        <v>221796051</v>
      </c>
      <c r="L22" s="22">
        <f t="shared" si="2"/>
        <v>88.620153913044803</v>
      </c>
    </row>
    <row r="23" spans="1:12" s="18" customFormat="1" ht="13.5" customHeight="1" x14ac:dyDescent="0.3">
      <c r="A23" s="20">
        <v>14</v>
      </c>
      <c r="B23" s="20">
        <v>14</v>
      </c>
      <c r="C23" s="21" t="s">
        <v>37</v>
      </c>
      <c r="D23" s="21" t="s">
        <v>38</v>
      </c>
      <c r="E23" s="50">
        <v>1368114745</v>
      </c>
      <c r="F23" s="51">
        <v>398261000</v>
      </c>
      <c r="G23" s="51">
        <v>342535000</v>
      </c>
      <c r="H23" s="51">
        <v>299779000</v>
      </c>
      <c r="I23" s="51">
        <v>0</v>
      </c>
      <c r="J23" s="52">
        <f t="shared" si="1"/>
        <v>1040575000</v>
      </c>
      <c r="K23" s="51">
        <f t="shared" si="0"/>
        <v>327539745</v>
      </c>
      <c r="L23" s="22">
        <f t="shared" si="2"/>
        <v>76.059044301872504</v>
      </c>
    </row>
    <row r="24" spans="1:12" s="18" customFormat="1" ht="13.5" customHeight="1" x14ac:dyDescent="0.3">
      <c r="A24" s="20">
        <v>15</v>
      </c>
      <c r="B24" s="20">
        <v>15</v>
      </c>
      <c r="C24" s="21" t="s">
        <v>39</v>
      </c>
      <c r="D24" s="21" t="s">
        <v>40</v>
      </c>
      <c r="E24" s="50">
        <v>5963633431</v>
      </c>
      <c r="F24" s="51">
        <v>1691140000</v>
      </c>
      <c r="G24" s="51">
        <v>1490913000</v>
      </c>
      <c r="H24" s="51">
        <v>1610995475</v>
      </c>
      <c r="I24" s="51">
        <v>0</v>
      </c>
      <c r="J24" s="52">
        <f t="shared" si="1"/>
        <v>4793048475</v>
      </c>
      <c r="K24" s="51">
        <f t="shared" si="0"/>
        <v>1170584956</v>
      </c>
      <c r="L24" s="22">
        <f t="shared" si="2"/>
        <v>80.371279195077676</v>
      </c>
    </row>
    <row r="25" spans="1:12" s="18" customFormat="1" ht="13.5" customHeight="1" x14ac:dyDescent="0.3">
      <c r="A25" s="20">
        <v>16</v>
      </c>
      <c r="B25" s="20">
        <v>16</v>
      </c>
      <c r="C25" s="21" t="s">
        <v>41</v>
      </c>
      <c r="D25" s="21" t="s">
        <v>42</v>
      </c>
      <c r="E25" s="50">
        <v>1968116195</v>
      </c>
      <c r="F25" s="51">
        <v>565109000</v>
      </c>
      <c r="G25" s="51">
        <v>490438000</v>
      </c>
      <c r="H25" s="51">
        <v>429161000</v>
      </c>
      <c r="I25" s="51">
        <v>0</v>
      </c>
      <c r="J25" s="52">
        <f t="shared" si="1"/>
        <v>1484708000</v>
      </c>
      <c r="K25" s="51">
        <f t="shared" si="0"/>
        <v>483408195</v>
      </c>
      <c r="L25" s="22">
        <f t="shared" si="2"/>
        <v>75.438025649700023</v>
      </c>
    </row>
    <row r="26" spans="1:12" s="18" customFormat="1" ht="13.5" customHeight="1" x14ac:dyDescent="0.3">
      <c r="A26" s="20">
        <v>17</v>
      </c>
      <c r="B26" s="20">
        <v>17</v>
      </c>
      <c r="C26" s="21" t="s">
        <v>43</v>
      </c>
      <c r="D26" s="21" t="s">
        <v>44</v>
      </c>
      <c r="E26" s="50">
        <v>1918631127</v>
      </c>
      <c r="F26" s="51">
        <v>676516498</v>
      </c>
      <c r="G26" s="51">
        <v>598042500</v>
      </c>
      <c r="H26" s="51">
        <v>526836500</v>
      </c>
      <c r="I26" s="51">
        <v>0</v>
      </c>
      <c r="J26" s="52">
        <f t="shared" si="1"/>
        <v>1801395498</v>
      </c>
      <c r="K26" s="51">
        <f t="shared" si="0"/>
        <v>117235629</v>
      </c>
      <c r="L26" s="22">
        <f t="shared" si="2"/>
        <v>93.889621233065711</v>
      </c>
    </row>
    <row r="27" spans="1:12" s="18" customFormat="1" ht="13.5" customHeight="1" x14ac:dyDescent="0.3">
      <c r="A27" s="20">
        <v>18</v>
      </c>
      <c r="B27" s="20">
        <v>18</v>
      </c>
      <c r="C27" s="21" t="s">
        <v>45</v>
      </c>
      <c r="D27" s="21" t="s">
        <v>46</v>
      </c>
      <c r="E27" s="50">
        <v>1230606659</v>
      </c>
      <c r="F27" s="51">
        <v>376362000</v>
      </c>
      <c r="G27" s="51">
        <v>345717000</v>
      </c>
      <c r="H27" s="51">
        <v>305161000</v>
      </c>
      <c r="I27" s="51">
        <v>0</v>
      </c>
      <c r="J27" s="52">
        <f t="shared" si="1"/>
        <v>1027240000</v>
      </c>
      <c r="K27" s="51">
        <f t="shared" si="0"/>
        <v>203366659</v>
      </c>
      <c r="L27" s="22">
        <f t="shared" si="2"/>
        <v>83.474276080607495</v>
      </c>
    </row>
    <row r="28" spans="1:12" s="18" customFormat="1" ht="13.5" customHeight="1" x14ac:dyDescent="0.3">
      <c r="A28" s="20">
        <v>19</v>
      </c>
      <c r="B28" s="20">
        <v>19</v>
      </c>
      <c r="C28" s="21" t="s">
        <v>47</v>
      </c>
      <c r="D28" s="21" t="s">
        <v>48</v>
      </c>
      <c r="E28" s="50">
        <v>1429904326</v>
      </c>
      <c r="F28" s="51">
        <v>491886000</v>
      </c>
      <c r="G28" s="51">
        <v>487777000</v>
      </c>
      <c r="H28" s="51">
        <v>376109000</v>
      </c>
      <c r="I28" s="51">
        <v>0</v>
      </c>
      <c r="J28" s="52">
        <f t="shared" si="1"/>
        <v>1355772000</v>
      </c>
      <c r="K28" s="51">
        <f t="shared" si="0"/>
        <v>74132326</v>
      </c>
      <c r="L28" s="22">
        <f t="shared" si="2"/>
        <v>94.81557439529</v>
      </c>
    </row>
    <row r="29" spans="1:12" s="18" customFormat="1" ht="13.5" customHeight="1" x14ac:dyDescent="0.3">
      <c r="A29" s="20">
        <v>20</v>
      </c>
      <c r="B29" s="20">
        <v>20</v>
      </c>
      <c r="C29" s="21" t="s">
        <v>49</v>
      </c>
      <c r="D29" s="21" t="s">
        <v>50</v>
      </c>
      <c r="E29" s="50">
        <v>5405392718</v>
      </c>
      <c r="F29" s="51">
        <v>1549807000</v>
      </c>
      <c r="G29" s="51">
        <v>1349222000</v>
      </c>
      <c r="H29" s="51">
        <v>1886331000</v>
      </c>
      <c r="I29" s="51">
        <v>0</v>
      </c>
      <c r="J29" s="52">
        <f t="shared" si="1"/>
        <v>4785360000</v>
      </c>
      <c r="K29" s="51">
        <f t="shared" si="0"/>
        <v>620032718</v>
      </c>
      <c r="L29" s="22">
        <f t="shared" si="2"/>
        <v>88.529367793476197</v>
      </c>
    </row>
    <row r="30" spans="1:12" s="18" customFormat="1" ht="13.5" customHeight="1" x14ac:dyDescent="0.3">
      <c r="A30" s="20">
        <v>21</v>
      </c>
      <c r="B30" s="20">
        <v>21</v>
      </c>
      <c r="C30" s="21" t="s">
        <v>51</v>
      </c>
      <c r="D30" s="21" t="s">
        <v>52</v>
      </c>
      <c r="E30" s="50">
        <v>968731337</v>
      </c>
      <c r="F30" s="51">
        <v>274610000</v>
      </c>
      <c r="G30" s="51">
        <v>242151000</v>
      </c>
      <c r="H30" s="51">
        <v>211890000</v>
      </c>
      <c r="I30" s="51">
        <v>0</v>
      </c>
      <c r="J30" s="52">
        <f t="shared" si="1"/>
        <v>728651000</v>
      </c>
      <c r="K30" s="51">
        <f t="shared" si="0"/>
        <v>240080337</v>
      </c>
      <c r="L30" s="22">
        <f t="shared" si="2"/>
        <v>75.217036155402084</v>
      </c>
    </row>
    <row r="31" spans="1:12" s="18" customFormat="1" ht="13.5" customHeight="1" x14ac:dyDescent="0.3">
      <c r="A31" s="20">
        <v>22</v>
      </c>
      <c r="B31" s="20">
        <v>22</v>
      </c>
      <c r="C31" s="21" t="s">
        <v>53</v>
      </c>
      <c r="D31" s="21" t="s">
        <v>54</v>
      </c>
      <c r="E31" s="50">
        <v>4233160213.9070001</v>
      </c>
      <c r="F31" s="51">
        <v>1219740000</v>
      </c>
      <c r="G31" s="51">
        <v>1073427000</v>
      </c>
      <c r="H31" s="51">
        <v>941514000</v>
      </c>
      <c r="I31" s="51">
        <v>0</v>
      </c>
      <c r="J31" s="52">
        <f t="shared" si="1"/>
        <v>3234681000</v>
      </c>
      <c r="K31" s="51">
        <f t="shared" si="0"/>
        <v>998479213.90700006</v>
      </c>
      <c r="L31" s="22">
        <f t="shared" si="2"/>
        <v>76.412912258157775</v>
      </c>
    </row>
    <row r="32" spans="1:12" s="18" customFormat="1" ht="13.5" customHeight="1" x14ac:dyDescent="0.3">
      <c r="A32" s="20">
        <v>23</v>
      </c>
      <c r="B32" s="20">
        <v>23</v>
      </c>
      <c r="C32" s="21" t="s">
        <v>55</v>
      </c>
      <c r="D32" s="21" t="s">
        <v>56</v>
      </c>
      <c r="E32" s="50">
        <v>1411055834</v>
      </c>
      <c r="F32" s="51">
        <v>399909000</v>
      </c>
      <c r="G32" s="51">
        <v>351107000</v>
      </c>
      <c r="H32" s="51">
        <v>307606000</v>
      </c>
      <c r="I32" s="51">
        <v>0</v>
      </c>
      <c r="J32" s="52">
        <f t="shared" si="1"/>
        <v>1058622000</v>
      </c>
      <c r="K32" s="51">
        <f t="shared" si="0"/>
        <v>352433834</v>
      </c>
      <c r="L32" s="22">
        <f t="shared" si="2"/>
        <v>75.023395566075095</v>
      </c>
    </row>
    <row r="33" spans="1:12" s="18" customFormat="1" ht="13.5" customHeight="1" x14ac:dyDescent="0.3">
      <c r="A33" s="20">
        <v>24</v>
      </c>
      <c r="B33" s="20">
        <v>24</v>
      </c>
      <c r="C33" s="21" t="s">
        <v>57</v>
      </c>
      <c r="D33" s="21" t="s">
        <v>58</v>
      </c>
      <c r="E33" s="50">
        <v>226531812</v>
      </c>
      <c r="F33" s="51">
        <v>66322000</v>
      </c>
      <c r="G33" s="51">
        <v>56435000</v>
      </c>
      <c r="H33" s="51">
        <v>48073000</v>
      </c>
      <c r="I33" s="51">
        <v>0</v>
      </c>
      <c r="J33" s="52">
        <f t="shared" si="1"/>
        <v>170830000</v>
      </c>
      <c r="K33" s="51">
        <f t="shared" si="0"/>
        <v>55701812</v>
      </c>
      <c r="L33" s="22">
        <f t="shared" si="2"/>
        <v>75.41104204825767</v>
      </c>
    </row>
    <row r="34" spans="1:12" s="19" customFormat="1" ht="13.5" customHeight="1" x14ac:dyDescent="0.3">
      <c r="A34" s="20">
        <v>25</v>
      </c>
      <c r="B34" s="20">
        <v>25</v>
      </c>
      <c r="C34" s="21" t="s">
        <v>59</v>
      </c>
      <c r="D34" s="21" t="s">
        <v>60</v>
      </c>
      <c r="E34" s="50">
        <v>1969091916</v>
      </c>
      <c r="F34" s="51">
        <v>558685000</v>
      </c>
      <c r="G34" s="51">
        <v>491673000</v>
      </c>
      <c r="H34" s="51">
        <v>430749000</v>
      </c>
      <c r="I34" s="51">
        <v>0</v>
      </c>
      <c r="J34" s="52">
        <f t="shared" si="1"/>
        <v>1481107000</v>
      </c>
      <c r="K34" s="51">
        <f t="shared" si="0"/>
        <v>487984916</v>
      </c>
      <c r="L34" s="22">
        <f t="shared" si="2"/>
        <v>75.217768554385756</v>
      </c>
    </row>
    <row r="35" spans="1:12" ht="13.5" customHeight="1" x14ac:dyDescent="0.3">
      <c r="A35" s="20">
        <v>26</v>
      </c>
      <c r="B35" s="20">
        <v>26</v>
      </c>
      <c r="C35" s="21" t="s">
        <v>61</v>
      </c>
      <c r="D35" s="21" t="s">
        <v>62</v>
      </c>
      <c r="E35" s="50">
        <v>4175298006</v>
      </c>
      <c r="F35" s="51">
        <v>1182857000</v>
      </c>
      <c r="G35" s="51">
        <v>1040966000</v>
      </c>
      <c r="H35" s="51">
        <v>911977000</v>
      </c>
      <c r="I35" s="51">
        <v>0</v>
      </c>
      <c r="J35" s="52">
        <f t="shared" si="1"/>
        <v>3135800000</v>
      </c>
      <c r="K35" s="51">
        <f t="shared" si="0"/>
        <v>1039498006</v>
      </c>
      <c r="L35" s="22">
        <f t="shared" si="2"/>
        <v>75.103621238383056</v>
      </c>
    </row>
    <row r="36" spans="1:12" ht="13.5" customHeight="1" x14ac:dyDescent="0.3">
      <c r="A36" s="20">
        <v>27</v>
      </c>
      <c r="B36" s="20">
        <v>27</v>
      </c>
      <c r="C36" s="21" t="s">
        <v>61</v>
      </c>
      <c r="D36" s="21" t="s">
        <v>96</v>
      </c>
      <c r="E36" s="50">
        <v>296184719</v>
      </c>
      <c r="F36" s="51">
        <v>84030000</v>
      </c>
      <c r="G36" s="51">
        <v>73957000</v>
      </c>
      <c r="H36" s="51">
        <v>64793000</v>
      </c>
      <c r="I36" s="51">
        <v>0</v>
      </c>
      <c r="J36" s="52">
        <f t="shared" ref="J36" si="3">SUM(F36:I36)</f>
        <v>222780000</v>
      </c>
      <c r="K36" s="51">
        <f t="shared" ref="K36" si="4">(E36-J36)</f>
        <v>73404719</v>
      </c>
      <c r="L36" s="22">
        <f t="shared" ref="L36" si="5">(J36*100/E36)</f>
        <v>75.216574559337744</v>
      </c>
    </row>
    <row r="37" spans="1:12" ht="13.5" customHeight="1" x14ac:dyDescent="0.3">
      <c r="A37" s="20">
        <v>28</v>
      </c>
      <c r="B37" s="20">
        <v>28</v>
      </c>
      <c r="C37" s="21" t="s">
        <v>63</v>
      </c>
      <c r="D37" s="21" t="s">
        <v>64</v>
      </c>
      <c r="E37" s="50">
        <v>1166291294</v>
      </c>
      <c r="F37" s="51">
        <v>332664000</v>
      </c>
      <c r="G37" s="51">
        <v>352203000</v>
      </c>
      <c r="H37" s="51">
        <v>195998000</v>
      </c>
      <c r="I37" s="51">
        <v>0</v>
      </c>
      <c r="J37" s="52">
        <f t="shared" si="1"/>
        <v>880865000</v>
      </c>
      <c r="K37" s="51">
        <f t="shared" si="0"/>
        <v>285426294</v>
      </c>
      <c r="L37" s="22">
        <f t="shared" si="2"/>
        <v>75.527014951720972</v>
      </c>
    </row>
    <row r="38" spans="1:12" ht="13.5" customHeight="1" x14ac:dyDescent="0.3">
      <c r="A38" s="20">
        <v>29</v>
      </c>
      <c r="B38" s="20">
        <v>29</v>
      </c>
      <c r="C38" s="21" t="s">
        <v>63</v>
      </c>
      <c r="D38" s="21" t="s">
        <v>65</v>
      </c>
      <c r="E38" s="50">
        <v>515253309</v>
      </c>
      <c r="F38" s="51">
        <v>147225000</v>
      </c>
      <c r="G38" s="51">
        <v>129402000</v>
      </c>
      <c r="H38" s="51">
        <v>113084000</v>
      </c>
      <c r="I38" s="51">
        <v>0</v>
      </c>
      <c r="J38" s="52">
        <f t="shared" si="1"/>
        <v>389711000</v>
      </c>
      <c r="K38" s="51">
        <f t="shared" si="0"/>
        <v>125542309</v>
      </c>
      <c r="L38" s="22">
        <f t="shared" si="2"/>
        <v>75.634836922512619</v>
      </c>
    </row>
    <row r="39" spans="1:12" s="19" customFormat="1" ht="13.5" customHeight="1" x14ac:dyDescent="0.3">
      <c r="A39" s="20">
        <v>30</v>
      </c>
      <c r="B39" s="20">
        <v>29</v>
      </c>
      <c r="C39" s="21" t="s">
        <v>66</v>
      </c>
      <c r="D39" s="21" t="s">
        <v>67</v>
      </c>
      <c r="E39" s="50">
        <v>1131064402</v>
      </c>
      <c r="F39" s="51">
        <v>349019000</v>
      </c>
      <c r="G39" s="51">
        <v>405413000</v>
      </c>
      <c r="H39" s="51">
        <v>356080402</v>
      </c>
      <c r="I39" s="51">
        <v>0</v>
      </c>
      <c r="J39" s="52">
        <f t="shared" si="1"/>
        <v>1110512402</v>
      </c>
      <c r="K39" s="51">
        <f t="shared" si="0"/>
        <v>20552000</v>
      </c>
      <c r="L39" s="22">
        <f t="shared" si="2"/>
        <v>98.182950505412506</v>
      </c>
    </row>
    <row r="40" spans="1:12" s="19" customFormat="1" ht="13.5" customHeight="1" x14ac:dyDescent="0.3">
      <c r="A40" s="20">
        <v>31</v>
      </c>
      <c r="B40" s="20">
        <v>29</v>
      </c>
      <c r="C40" s="21" t="s">
        <v>68</v>
      </c>
      <c r="D40" s="21" t="s">
        <v>69</v>
      </c>
      <c r="E40" s="50">
        <v>2232089546</v>
      </c>
      <c r="F40" s="51">
        <v>650625000</v>
      </c>
      <c r="G40" s="51">
        <v>558016000</v>
      </c>
      <c r="H40" s="51">
        <v>487508000</v>
      </c>
      <c r="I40" s="51">
        <v>0</v>
      </c>
      <c r="J40" s="52">
        <f t="shared" si="1"/>
        <v>1696149000</v>
      </c>
      <c r="K40" s="51">
        <f t="shared" si="0"/>
        <v>535940546</v>
      </c>
      <c r="L40" s="22">
        <f t="shared" si="2"/>
        <v>75.989290082002825</v>
      </c>
    </row>
    <row r="41" spans="1:12" s="19" customFormat="1" ht="13.5" customHeight="1" x14ac:dyDescent="0.3">
      <c r="A41" s="20">
        <v>32</v>
      </c>
      <c r="B41" s="20">
        <v>29</v>
      </c>
      <c r="C41" s="21" t="s">
        <v>70</v>
      </c>
      <c r="D41" s="21" t="s">
        <v>71</v>
      </c>
      <c r="E41" s="50">
        <v>649301448</v>
      </c>
      <c r="F41" s="51">
        <v>184085000</v>
      </c>
      <c r="G41" s="51">
        <v>162203000</v>
      </c>
      <c r="H41" s="51">
        <v>141754000</v>
      </c>
      <c r="I41" s="51">
        <v>0</v>
      </c>
      <c r="J41" s="52">
        <f t="shared" si="1"/>
        <v>488042000</v>
      </c>
      <c r="K41" s="51">
        <f t="shared" si="0"/>
        <v>161259448</v>
      </c>
      <c r="L41" s="22">
        <f t="shared" si="2"/>
        <v>75.164163194658386</v>
      </c>
    </row>
    <row r="42" spans="1:12" s="19" customFormat="1" ht="13.5" customHeight="1" x14ac:dyDescent="0.3">
      <c r="A42" s="20">
        <v>33</v>
      </c>
      <c r="B42" s="20">
        <v>29</v>
      </c>
      <c r="C42" s="21" t="s">
        <v>72</v>
      </c>
      <c r="D42" s="21" t="s">
        <v>73</v>
      </c>
      <c r="E42" s="50">
        <v>2569309035</v>
      </c>
      <c r="F42" s="51">
        <v>729359000</v>
      </c>
      <c r="G42" s="51">
        <v>642700000</v>
      </c>
      <c r="H42" s="51">
        <v>561280000</v>
      </c>
      <c r="I42" s="51">
        <v>0</v>
      </c>
      <c r="J42" s="52">
        <f t="shared" si="1"/>
        <v>1933339000</v>
      </c>
      <c r="K42" s="51">
        <f t="shared" si="0"/>
        <v>635970035</v>
      </c>
      <c r="L42" s="22">
        <f t="shared" si="2"/>
        <v>75.247429315173832</v>
      </c>
    </row>
    <row r="43" spans="1:12" s="19" customFormat="1" ht="13.5" customHeight="1" x14ac:dyDescent="0.3">
      <c r="A43" s="20">
        <v>34</v>
      </c>
      <c r="B43" s="20">
        <v>29</v>
      </c>
      <c r="C43" s="21" t="s">
        <v>74</v>
      </c>
      <c r="D43" s="21" t="s">
        <v>75</v>
      </c>
      <c r="E43" s="50">
        <v>1960067698</v>
      </c>
      <c r="F43" s="51">
        <v>561643000</v>
      </c>
      <c r="G43" s="51">
        <v>487716000</v>
      </c>
      <c r="H43" s="51">
        <v>421427000</v>
      </c>
      <c r="I43" s="51">
        <v>0</v>
      </c>
      <c r="J43" s="52">
        <f t="shared" si="1"/>
        <v>1470786000</v>
      </c>
      <c r="K43" s="51">
        <f t="shared" si="0"/>
        <v>489281698</v>
      </c>
      <c r="L43" s="22">
        <f t="shared" si="2"/>
        <v>75.037510260525707</v>
      </c>
    </row>
    <row r="44" spans="1:12" s="19" customFormat="1" ht="13.5" customHeight="1" x14ac:dyDescent="0.3">
      <c r="A44" s="20">
        <v>35</v>
      </c>
      <c r="B44" s="20">
        <v>29</v>
      </c>
      <c r="C44" s="24" t="s">
        <v>76</v>
      </c>
      <c r="D44" s="24" t="s">
        <v>77</v>
      </c>
      <c r="E44" s="53">
        <v>1526949348</v>
      </c>
      <c r="F44" s="51">
        <v>443101000</v>
      </c>
      <c r="G44" s="51">
        <v>402316450</v>
      </c>
      <c r="H44" s="51">
        <v>452316450</v>
      </c>
      <c r="I44" s="51">
        <v>0</v>
      </c>
      <c r="J44" s="52">
        <f t="shared" si="1"/>
        <v>1297733900</v>
      </c>
      <c r="K44" s="51">
        <f t="shared" si="0"/>
        <v>229215448</v>
      </c>
      <c r="L44" s="22">
        <f t="shared" si="2"/>
        <v>84.988667220675879</v>
      </c>
    </row>
    <row r="45" spans="1:12" s="19" customFormat="1" x14ac:dyDescent="0.3">
      <c r="A45" s="25"/>
      <c r="B45" s="25"/>
      <c r="C45" s="26"/>
      <c r="D45" s="27" t="s">
        <v>78</v>
      </c>
      <c r="E45" s="54">
        <f>SUM(E10:E44)</f>
        <v>59307678564.906998</v>
      </c>
      <c r="F45" s="54">
        <f t="shared" ref="F45:G45" si="6">SUM(F10:F44)</f>
        <v>17121748498</v>
      </c>
      <c r="G45" s="54">
        <f t="shared" si="6"/>
        <v>15794240950</v>
      </c>
      <c r="H45" s="54">
        <f>SUM(H10:H44)</f>
        <v>14415603187</v>
      </c>
      <c r="I45" s="54">
        <f>SUM(I10:I44)</f>
        <v>0</v>
      </c>
      <c r="J45" s="54">
        <f>SUM(J10:J44)</f>
        <v>47331592635</v>
      </c>
      <c r="K45" s="54">
        <f t="shared" si="0"/>
        <v>11976085929.906998</v>
      </c>
      <c r="L45" s="28">
        <f t="shared" si="2"/>
        <v>79.806854323592802</v>
      </c>
    </row>
    <row r="46" spans="1:12" s="19" customFormat="1" ht="14.25" customHeight="1" x14ac:dyDescent="0.3">
      <c r="A46" s="17" t="s">
        <v>79</v>
      </c>
      <c r="B46" s="29"/>
      <c r="C46" s="30"/>
      <c r="D46" s="30"/>
      <c r="E46" s="55"/>
      <c r="F46" s="56"/>
      <c r="G46" s="56"/>
      <c r="H46" s="56"/>
      <c r="I46" s="56"/>
      <c r="J46" s="56"/>
      <c r="K46" s="56"/>
      <c r="L46" s="31"/>
    </row>
    <row r="47" spans="1:12" s="19" customFormat="1" x14ac:dyDescent="0.3">
      <c r="A47" s="20">
        <v>36</v>
      </c>
      <c r="B47" s="20">
        <v>1</v>
      </c>
      <c r="C47" s="21" t="s">
        <v>19</v>
      </c>
      <c r="D47" s="21" t="s">
        <v>117</v>
      </c>
      <c r="E47" s="50">
        <v>17320488</v>
      </c>
      <c r="F47" s="51">
        <v>0</v>
      </c>
      <c r="G47" s="51">
        <v>9446000</v>
      </c>
      <c r="H47" s="51">
        <v>3797000</v>
      </c>
      <c r="I47" s="51"/>
      <c r="J47" s="52">
        <f t="shared" ref="J47" si="7">SUM(F47:I47)</f>
        <v>13243000</v>
      </c>
      <c r="K47" s="51">
        <f t="shared" ref="K47" si="8">(E47-J47)</f>
        <v>4077488</v>
      </c>
      <c r="L47" s="22">
        <f t="shared" ref="L47" si="9">(J47*100/E47)</f>
        <v>76.458584769666999</v>
      </c>
    </row>
    <row r="48" spans="1:12" s="19" customFormat="1" ht="13.5" customHeight="1" x14ac:dyDescent="0.3">
      <c r="A48" s="20">
        <v>37</v>
      </c>
      <c r="B48" s="20">
        <v>2</v>
      </c>
      <c r="C48" s="21" t="s">
        <v>26</v>
      </c>
      <c r="D48" s="21" t="s">
        <v>80</v>
      </c>
      <c r="E48" s="50">
        <v>291014575</v>
      </c>
      <c r="F48" s="51">
        <v>87175000</v>
      </c>
      <c r="G48" s="51">
        <v>73284000</v>
      </c>
      <c r="H48" s="51">
        <v>71134000</v>
      </c>
      <c r="I48" s="51"/>
      <c r="J48" s="52">
        <f t="shared" si="1"/>
        <v>231593000</v>
      </c>
      <c r="K48" s="51">
        <f t="shared" si="0"/>
        <v>59421575</v>
      </c>
      <c r="L48" s="22">
        <f t="shared" si="2"/>
        <v>79.581237468948075</v>
      </c>
    </row>
    <row r="49" spans="1:12" s="19" customFormat="1" ht="13.5" customHeight="1" x14ac:dyDescent="0.3">
      <c r="A49" s="20">
        <v>38</v>
      </c>
      <c r="B49" s="20">
        <v>3</v>
      </c>
      <c r="C49" s="21" t="s">
        <v>28</v>
      </c>
      <c r="D49" s="21" t="s">
        <v>81</v>
      </c>
      <c r="E49" s="50">
        <v>3926906</v>
      </c>
      <c r="F49" s="51">
        <v>1227000</v>
      </c>
      <c r="G49" s="51">
        <v>977000</v>
      </c>
      <c r="H49" s="51">
        <v>757000</v>
      </c>
      <c r="I49" s="51"/>
      <c r="J49" s="52">
        <f t="shared" si="1"/>
        <v>2961000</v>
      </c>
      <c r="K49" s="51">
        <f t="shared" si="0"/>
        <v>965906</v>
      </c>
      <c r="L49" s="22">
        <f t="shared" si="2"/>
        <v>75.402874425820229</v>
      </c>
    </row>
    <row r="50" spans="1:12" s="19" customFormat="1" ht="13.5" customHeight="1" x14ac:dyDescent="0.3">
      <c r="A50" s="20">
        <v>39</v>
      </c>
      <c r="B50" s="20">
        <v>4</v>
      </c>
      <c r="C50" s="21" t="s">
        <v>41</v>
      </c>
      <c r="D50" s="21" t="s">
        <v>82</v>
      </c>
      <c r="E50" s="50">
        <v>41535396</v>
      </c>
      <c r="F50" s="51">
        <v>11947000</v>
      </c>
      <c r="G50" s="51">
        <v>10333000</v>
      </c>
      <c r="H50" s="51">
        <v>9043000</v>
      </c>
      <c r="I50" s="51"/>
      <c r="J50" s="52">
        <f t="shared" si="1"/>
        <v>31323000</v>
      </c>
      <c r="K50" s="51">
        <f t="shared" si="0"/>
        <v>10212396</v>
      </c>
      <c r="L50" s="22">
        <f t="shared" si="2"/>
        <v>75.412787685953447</v>
      </c>
    </row>
    <row r="51" spans="1:12" s="19" customFormat="1" ht="13.5" customHeight="1" x14ac:dyDescent="0.3">
      <c r="A51" s="20">
        <v>40</v>
      </c>
      <c r="B51" s="20">
        <v>5</v>
      </c>
      <c r="C51" s="21" t="s">
        <v>41</v>
      </c>
      <c r="D51" s="21" t="s">
        <v>83</v>
      </c>
      <c r="E51" s="50">
        <v>73795396</v>
      </c>
      <c r="F51" s="51">
        <v>21224000</v>
      </c>
      <c r="G51" s="51">
        <v>18362000</v>
      </c>
      <c r="H51" s="51">
        <v>16066000</v>
      </c>
      <c r="I51" s="51"/>
      <c r="J51" s="52">
        <f t="shared" si="1"/>
        <v>55652000</v>
      </c>
      <c r="K51" s="51">
        <f t="shared" si="0"/>
        <v>18143396</v>
      </c>
      <c r="L51" s="22">
        <f t="shared" si="2"/>
        <v>75.413918776179486</v>
      </c>
    </row>
    <row r="52" spans="1:12" s="19" customFormat="1" ht="13.5" customHeight="1" x14ac:dyDescent="0.3">
      <c r="A52" s="20">
        <v>41</v>
      </c>
      <c r="B52" s="20">
        <v>6</v>
      </c>
      <c r="C52" s="21" t="s">
        <v>41</v>
      </c>
      <c r="D52" s="21" t="s">
        <v>84</v>
      </c>
      <c r="E52" s="50">
        <v>18448850</v>
      </c>
      <c r="F52" s="51">
        <v>0</v>
      </c>
      <c r="G52" s="51">
        <v>9896000</v>
      </c>
      <c r="H52" s="51">
        <v>4017000</v>
      </c>
      <c r="I52" s="51"/>
      <c r="J52" s="52">
        <f t="shared" si="1"/>
        <v>13913000</v>
      </c>
      <c r="K52" s="51">
        <f t="shared" si="0"/>
        <v>4535850</v>
      </c>
      <c r="L52" s="22">
        <f t="shared" si="2"/>
        <v>75.41391468844941</v>
      </c>
    </row>
    <row r="53" spans="1:12" s="19" customFormat="1" ht="13.5" customHeight="1" x14ac:dyDescent="0.3">
      <c r="A53" s="20">
        <v>42</v>
      </c>
      <c r="B53" s="20">
        <v>7</v>
      </c>
      <c r="C53" s="21" t="s">
        <v>43</v>
      </c>
      <c r="D53" s="21" t="s">
        <v>85</v>
      </c>
      <c r="E53" s="50">
        <v>37390843</v>
      </c>
      <c r="F53" s="51">
        <v>11168000</v>
      </c>
      <c r="G53" s="51">
        <v>9346000</v>
      </c>
      <c r="H53" s="51">
        <v>8178000</v>
      </c>
      <c r="I53" s="51"/>
      <c r="J53" s="52">
        <f t="shared" si="1"/>
        <v>28692000</v>
      </c>
      <c r="K53" s="51">
        <f t="shared" si="0"/>
        <v>8698843</v>
      </c>
      <c r="L53" s="22">
        <f t="shared" si="2"/>
        <v>76.735365394142093</v>
      </c>
    </row>
    <row r="54" spans="1:12" s="19" customFormat="1" ht="13.5" customHeight="1" x14ac:dyDescent="0.3">
      <c r="A54" s="20">
        <v>43</v>
      </c>
      <c r="B54" s="20">
        <v>8</v>
      </c>
      <c r="C54" s="21" t="s">
        <v>45</v>
      </c>
      <c r="D54" s="21" t="s">
        <v>118</v>
      </c>
      <c r="E54" s="50">
        <v>5936964</v>
      </c>
      <c r="F54" s="51">
        <v>1843000</v>
      </c>
      <c r="G54" s="51">
        <v>1483000</v>
      </c>
      <c r="H54" s="51">
        <v>1297000</v>
      </c>
      <c r="I54" s="51"/>
      <c r="J54" s="52">
        <f t="shared" si="1"/>
        <v>4623000</v>
      </c>
      <c r="K54" s="51">
        <f t="shared" si="0"/>
        <v>1313964</v>
      </c>
      <c r="L54" s="22">
        <f t="shared" si="2"/>
        <v>77.868082070229832</v>
      </c>
    </row>
    <row r="55" spans="1:12" s="19" customFormat="1" ht="13.5" customHeight="1" x14ac:dyDescent="0.3">
      <c r="A55" s="20">
        <v>44</v>
      </c>
      <c r="B55" s="20">
        <v>9</v>
      </c>
      <c r="C55" s="21" t="s">
        <v>51</v>
      </c>
      <c r="D55" s="21" t="s">
        <v>86</v>
      </c>
      <c r="E55" s="50">
        <v>82163104</v>
      </c>
      <c r="F55" s="51">
        <v>23277000</v>
      </c>
      <c r="G55" s="51">
        <v>20538000</v>
      </c>
      <c r="H55" s="51">
        <v>17971000</v>
      </c>
      <c r="I55" s="51"/>
      <c r="J55" s="52">
        <f t="shared" si="1"/>
        <v>61786000</v>
      </c>
      <c r="K55" s="51">
        <f t="shared" si="0"/>
        <v>20377104</v>
      </c>
      <c r="L55" s="22">
        <f t="shared" si="2"/>
        <v>75.199203769127323</v>
      </c>
    </row>
    <row r="56" spans="1:12" s="19" customFormat="1" ht="13.5" customHeight="1" x14ac:dyDescent="0.3">
      <c r="A56" s="20">
        <v>45</v>
      </c>
      <c r="B56" s="20">
        <v>10</v>
      </c>
      <c r="C56" s="21" t="s">
        <v>51</v>
      </c>
      <c r="D56" s="21" t="s">
        <v>87</v>
      </c>
      <c r="E56" s="50">
        <v>77220970</v>
      </c>
      <c r="F56" s="51">
        <v>21878000</v>
      </c>
      <c r="G56" s="51">
        <v>19300000</v>
      </c>
      <c r="H56" s="51">
        <v>16887000</v>
      </c>
      <c r="I56" s="51"/>
      <c r="J56" s="52">
        <f t="shared" si="1"/>
        <v>58065000</v>
      </c>
      <c r="K56" s="51">
        <f t="shared" si="0"/>
        <v>19155970</v>
      </c>
      <c r="L56" s="22">
        <f t="shared" si="2"/>
        <v>75.193305652596692</v>
      </c>
    </row>
    <row r="57" spans="1:12" s="19" customFormat="1" ht="13.5" customHeight="1" x14ac:dyDescent="0.3">
      <c r="A57" s="20">
        <v>46</v>
      </c>
      <c r="B57" s="20">
        <v>11</v>
      </c>
      <c r="C57" s="21" t="s">
        <v>51</v>
      </c>
      <c r="D57" s="21" t="s">
        <v>88</v>
      </c>
      <c r="E57" s="50">
        <v>21122284</v>
      </c>
      <c r="F57" s="51">
        <v>5983000</v>
      </c>
      <c r="G57" s="51">
        <v>5280000</v>
      </c>
      <c r="H57" s="51">
        <v>4620000</v>
      </c>
      <c r="I57" s="51"/>
      <c r="J57" s="52">
        <f t="shared" si="1"/>
        <v>15883000</v>
      </c>
      <c r="K57" s="51">
        <f t="shared" si="0"/>
        <v>5239284</v>
      </c>
      <c r="L57" s="22">
        <f t="shared" si="2"/>
        <v>75.195466550871103</v>
      </c>
    </row>
    <row r="58" spans="1:12" s="18" customFormat="1" ht="13.5" customHeight="1" x14ac:dyDescent="0.3">
      <c r="A58" s="20">
        <v>47</v>
      </c>
      <c r="B58" s="20">
        <v>12</v>
      </c>
      <c r="C58" s="21" t="s">
        <v>51</v>
      </c>
      <c r="D58" s="21" t="s">
        <v>89</v>
      </c>
      <c r="E58" s="50">
        <v>9293281</v>
      </c>
      <c r="F58" s="51">
        <v>2633000</v>
      </c>
      <c r="G58" s="51">
        <v>2323000</v>
      </c>
      <c r="H58" s="51">
        <v>2032000</v>
      </c>
      <c r="I58" s="51"/>
      <c r="J58" s="52">
        <f t="shared" si="1"/>
        <v>6988000</v>
      </c>
      <c r="K58" s="51">
        <f t="shared" si="0"/>
        <v>2305281</v>
      </c>
      <c r="L58" s="22">
        <f t="shared" si="2"/>
        <v>75.19411066984847</v>
      </c>
    </row>
    <row r="59" spans="1:12" s="18" customFormat="1" ht="13.5" customHeight="1" x14ac:dyDescent="0.3">
      <c r="A59" s="20">
        <v>48</v>
      </c>
      <c r="B59" s="20">
        <v>13</v>
      </c>
      <c r="C59" s="21" t="s">
        <v>51</v>
      </c>
      <c r="D59" s="21" t="s">
        <v>90</v>
      </c>
      <c r="E59" s="50">
        <v>12267295</v>
      </c>
      <c r="F59" s="51">
        <v>3474000</v>
      </c>
      <c r="G59" s="51">
        <v>3066000</v>
      </c>
      <c r="H59" s="51">
        <v>2683000</v>
      </c>
      <c r="I59" s="51"/>
      <c r="J59" s="52">
        <f t="shared" si="1"/>
        <v>9223000</v>
      </c>
      <c r="K59" s="51">
        <f t="shared" si="0"/>
        <v>3044295</v>
      </c>
      <c r="L59" s="22">
        <f t="shared" si="2"/>
        <v>75.183648881028788</v>
      </c>
    </row>
    <row r="60" spans="1:12" s="18" customFormat="1" ht="13.5" customHeight="1" x14ac:dyDescent="0.3">
      <c r="A60" s="20">
        <v>49</v>
      </c>
      <c r="B60" s="20">
        <v>14</v>
      </c>
      <c r="C60" s="21" t="s">
        <v>51</v>
      </c>
      <c r="D60" s="21" t="s">
        <v>91</v>
      </c>
      <c r="E60" s="50">
        <v>9793973</v>
      </c>
      <c r="F60" s="51">
        <v>2778000</v>
      </c>
      <c r="G60" s="51">
        <v>2444000</v>
      </c>
      <c r="H60" s="51">
        <v>2143000</v>
      </c>
      <c r="I60" s="51"/>
      <c r="J60" s="52">
        <f t="shared" si="1"/>
        <v>7365000</v>
      </c>
      <c r="K60" s="51">
        <f t="shared" si="0"/>
        <v>2428973</v>
      </c>
      <c r="L60" s="22">
        <f t="shared" si="2"/>
        <v>75.199308799401422</v>
      </c>
    </row>
    <row r="61" spans="1:12" s="18" customFormat="1" ht="13.5" customHeight="1" x14ac:dyDescent="0.3">
      <c r="A61" s="20">
        <v>50</v>
      </c>
      <c r="B61" s="20">
        <v>15</v>
      </c>
      <c r="C61" s="21" t="s">
        <v>51</v>
      </c>
      <c r="D61" s="21" t="s">
        <v>92</v>
      </c>
      <c r="E61" s="50">
        <v>9793973</v>
      </c>
      <c r="F61" s="51">
        <v>2778000</v>
      </c>
      <c r="G61" s="51">
        <v>2444000</v>
      </c>
      <c r="H61" s="51">
        <v>2143000</v>
      </c>
      <c r="I61" s="51"/>
      <c r="J61" s="52">
        <f t="shared" si="1"/>
        <v>7365000</v>
      </c>
      <c r="K61" s="51">
        <f t="shared" si="0"/>
        <v>2428973</v>
      </c>
      <c r="L61" s="22">
        <f t="shared" si="2"/>
        <v>75.199308799401422</v>
      </c>
    </row>
    <row r="62" spans="1:12" s="18" customFormat="1" ht="28.5" customHeight="1" x14ac:dyDescent="0.3">
      <c r="A62" s="20">
        <v>51</v>
      </c>
      <c r="B62" s="20">
        <v>16</v>
      </c>
      <c r="C62" s="21" t="s">
        <v>53</v>
      </c>
      <c r="D62" s="21" t="s">
        <v>93</v>
      </c>
      <c r="E62" s="50">
        <v>15788883</v>
      </c>
      <c r="F62" s="51">
        <v>4558000</v>
      </c>
      <c r="G62" s="51">
        <v>4015000</v>
      </c>
      <c r="H62" s="51">
        <v>3515000</v>
      </c>
      <c r="I62" s="51"/>
      <c r="J62" s="52">
        <f t="shared" si="1"/>
        <v>12088000</v>
      </c>
      <c r="K62" s="51">
        <f t="shared" si="0"/>
        <v>3700883</v>
      </c>
      <c r="L62" s="22">
        <f t="shared" si="2"/>
        <v>76.560197450319947</v>
      </c>
    </row>
    <row r="63" spans="1:12" s="18" customFormat="1" ht="25.5" customHeight="1" x14ac:dyDescent="0.3">
      <c r="A63" s="20">
        <v>52</v>
      </c>
      <c r="B63" s="20">
        <v>17</v>
      </c>
      <c r="C63" s="21" t="s">
        <v>53</v>
      </c>
      <c r="D63" s="21" t="s">
        <v>94</v>
      </c>
      <c r="E63" s="50">
        <v>15788883</v>
      </c>
      <c r="F63" s="51">
        <v>4558000</v>
      </c>
      <c r="G63" s="51">
        <v>4015000</v>
      </c>
      <c r="H63" s="51">
        <v>3515000</v>
      </c>
      <c r="I63" s="51"/>
      <c r="J63" s="52">
        <f t="shared" si="1"/>
        <v>12088000</v>
      </c>
      <c r="K63" s="51">
        <f t="shared" si="0"/>
        <v>3700883</v>
      </c>
      <c r="L63" s="22">
        <f t="shared" si="2"/>
        <v>76.560197450319947</v>
      </c>
    </row>
    <row r="64" spans="1:12" s="18" customFormat="1" ht="13.5" customHeight="1" x14ac:dyDescent="0.3">
      <c r="A64" s="20">
        <v>53</v>
      </c>
      <c r="B64" s="20">
        <v>18</v>
      </c>
      <c r="C64" s="21" t="s">
        <v>57</v>
      </c>
      <c r="D64" s="21" t="s">
        <v>95</v>
      </c>
      <c r="E64" s="50">
        <v>60788724</v>
      </c>
      <c r="F64" s="51">
        <v>17945000</v>
      </c>
      <c r="G64" s="51">
        <v>15131000</v>
      </c>
      <c r="H64" s="51">
        <v>12782000</v>
      </c>
      <c r="I64" s="51"/>
      <c r="J64" s="52">
        <f t="shared" si="1"/>
        <v>45858000</v>
      </c>
      <c r="K64" s="51">
        <f t="shared" si="0"/>
        <v>14930724</v>
      </c>
      <c r="L64" s="22">
        <f t="shared" si="2"/>
        <v>75.438332938194264</v>
      </c>
    </row>
    <row r="65" spans="1:12" s="18" customFormat="1" ht="13.5" customHeight="1" x14ac:dyDescent="0.3">
      <c r="A65" s="20">
        <v>54</v>
      </c>
      <c r="B65" s="20">
        <v>19</v>
      </c>
      <c r="C65" s="21" t="s">
        <v>63</v>
      </c>
      <c r="D65" s="21" t="s">
        <v>97</v>
      </c>
      <c r="E65" s="50">
        <v>357726580</v>
      </c>
      <c r="F65" s="51">
        <v>102212000</v>
      </c>
      <c r="G65" s="51">
        <v>89750000</v>
      </c>
      <c r="H65" s="51">
        <v>78625000</v>
      </c>
      <c r="I65" s="51"/>
      <c r="J65" s="52">
        <f t="shared" si="1"/>
        <v>270587000</v>
      </c>
      <c r="K65" s="51">
        <f t="shared" si="0"/>
        <v>87139580</v>
      </c>
      <c r="L65" s="22">
        <f t="shared" si="2"/>
        <v>75.640730973918679</v>
      </c>
    </row>
    <row r="66" spans="1:12" s="18" customFormat="1" ht="13.5" customHeight="1" x14ac:dyDescent="0.3">
      <c r="A66" s="20">
        <v>55</v>
      </c>
      <c r="B66" s="20">
        <v>20</v>
      </c>
      <c r="C66" s="21" t="s">
        <v>63</v>
      </c>
      <c r="D66" s="21" t="s">
        <v>98</v>
      </c>
      <c r="E66" s="50">
        <v>12964577</v>
      </c>
      <c r="F66" s="51">
        <v>3704000</v>
      </c>
      <c r="G66" s="51">
        <v>3255000</v>
      </c>
      <c r="H66" s="51">
        <v>2847000</v>
      </c>
      <c r="I66" s="51"/>
      <c r="J66" s="52">
        <f t="shared" si="1"/>
        <v>9806000</v>
      </c>
      <c r="K66" s="51">
        <f t="shared" si="0"/>
        <v>3158577</v>
      </c>
      <c r="L66" s="22">
        <f t="shared" si="2"/>
        <v>75.636868059790928</v>
      </c>
    </row>
    <row r="67" spans="1:12" s="18" customFormat="1" ht="13.5" customHeight="1" x14ac:dyDescent="0.3">
      <c r="A67" s="20">
        <v>56</v>
      </c>
      <c r="B67" s="20">
        <v>21</v>
      </c>
      <c r="C67" s="21" t="s">
        <v>63</v>
      </c>
      <c r="D67" s="21" t="s">
        <v>99</v>
      </c>
      <c r="E67" s="50">
        <v>17437303</v>
      </c>
      <c r="F67" s="51">
        <v>4983000</v>
      </c>
      <c r="G67" s="51">
        <v>4381000</v>
      </c>
      <c r="H67" s="51">
        <v>3828000</v>
      </c>
      <c r="I67" s="51"/>
      <c r="J67" s="52">
        <f t="shared" si="1"/>
        <v>13192000</v>
      </c>
      <c r="K67" s="51">
        <f t="shared" si="0"/>
        <v>4245303</v>
      </c>
      <c r="L67" s="22">
        <f t="shared" si="2"/>
        <v>75.653901294254055</v>
      </c>
    </row>
    <row r="68" spans="1:12" s="18" customFormat="1" ht="13.5" customHeight="1" x14ac:dyDescent="0.3">
      <c r="A68" s="20">
        <v>57</v>
      </c>
      <c r="B68" s="20">
        <v>22</v>
      </c>
      <c r="C68" s="21" t="s">
        <v>66</v>
      </c>
      <c r="D68" s="21" t="s">
        <v>100</v>
      </c>
      <c r="E68" s="50">
        <v>82480848</v>
      </c>
      <c r="F68" s="51">
        <v>25865000</v>
      </c>
      <c r="G68" s="51">
        <v>20681000</v>
      </c>
      <c r="H68" s="51">
        <v>18074000</v>
      </c>
      <c r="I68" s="51"/>
      <c r="J68" s="52">
        <f t="shared" si="1"/>
        <v>64620000</v>
      </c>
      <c r="K68" s="51">
        <f t="shared" si="0"/>
        <v>17860848</v>
      </c>
      <c r="L68" s="22">
        <f t="shared" si="2"/>
        <v>78.345460269758618</v>
      </c>
    </row>
    <row r="69" spans="1:12" ht="13.5" customHeight="1" x14ac:dyDescent="0.3">
      <c r="A69" s="20">
        <v>58</v>
      </c>
      <c r="B69" s="20">
        <v>23</v>
      </c>
      <c r="C69" s="24" t="s">
        <v>74</v>
      </c>
      <c r="D69" s="24" t="s">
        <v>101</v>
      </c>
      <c r="E69" s="50">
        <v>14995902</v>
      </c>
      <c r="F69" s="51">
        <v>0</v>
      </c>
      <c r="G69" s="51">
        <v>8030000</v>
      </c>
      <c r="H69" s="51">
        <v>3214000</v>
      </c>
      <c r="I69" s="51"/>
      <c r="J69" s="52">
        <f t="shared" si="1"/>
        <v>11244000</v>
      </c>
      <c r="K69" s="51">
        <f t="shared" si="0"/>
        <v>3751902</v>
      </c>
      <c r="L69" s="22">
        <f t="shared" si="2"/>
        <v>74.980484668411407</v>
      </c>
    </row>
    <row r="70" spans="1:12" x14ac:dyDescent="0.3">
      <c r="A70" s="25"/>
      <c r="B70" s="25"/>
      <c r="C70" s="26"/>
      <c r="D70" s="27" t="s">
        <v>102</v>
      </c>
      <c r="E70" s="57">
        <f>SUM(E47:E69)</f>
        <v>1288995998</v>
      </c>
      <c r="F70" s="57">
        <f>SUM(F48:F69)</f>
        <v>361210000</v>
      </c>
      <c r="G70" s="57">
        <f>SUM(G48:G69)</f>
        <v>328334000</v>
      </c>
      <c r="H70" s="57">
        <f>SUM(H47:H69)</f>
        <v>289168000</v>
      </c>
      <c r="I70" s="57">
        <f>SUM(I48:I69)</f>
        <v>0</v>
      </c>
      <c r="J70" s="57">
        <f>SUM(J47:J69)</f>
        <v>988158000</v>
      </c>
      <c r="K70" s="57">
        <f t="shared" si="0"/>
        <v>300837998</v>
      </c>
      <c r="L70" s="32">
        <f t="shared" si="2"/>
        <v>76.661060354975589</v>
      </c>
    </row>
    <row r="71" spans="1:12" ht="12" customHeight="1" x14ac:dyDescent="0.3">
      <c r="A71" s="33"/>
      <c r="B71" s="33"/>
      <c r="C71" s="34"/>
      <c r="D71" s="35" t="s">
        <v>103</v>
      </c>
      <c r="E71" s="58">
        <f>(E70+E45)</f>
        <v>60596674562.906998</v>
      </c>
      <c r="F71" s="58">
        <f>(F70+F45)</f>
        <v>17482958498</v>
      </c>
      <c r="G71" s="58">
        <f>(G70+G45)</f>
        <v>16122574950</v>
      </c>
      <c r="H71" s="58">
        <f>(H70+H45)</f>
        <v>14704771187</v>
      </c>
      <c r="I71" s="58">
        <f>(I70+I45)</f>
        <v>0</v>
      </c>
      <c r="J71" s="58">
        <f t="shared" si="1"/>
        <v>48310304635</v>
      </c>
      <c r="K71" s="58">
        <f t="shared" si="0"/>
        <v>12286369927.906998</v>
      </c>
      <c r="L71" s="36">
        <f t="shared" si="2"/>
        <v>79.724349534804603</v>
      </c>
    </row>
    <row r="72" spans="1:12" x14ac:dyDescent="0.3">
      <c r="A72" s="17" t="s">
        <v>104</v>
      </c>
      <c r="B72" s="37"/>
      <c r="C72" s="38"/>
      <c r="D72" s="39"/>
      <c r="E72" s="59"/>
      <c r="F72" s="60"/>
      <c r="G72" s="60"/>
      <c r="H72" s="59"/>
      <c r="I72" s="60"/>
      <c r="J72" s="59"/>
      <c r="K72" s="59"/>
      <c r="L72" s="40"/>
    </row>
    <row r="73" spans="1:12" ht="13.5" customHeight="1" x14ac:dyDescent="0.3">
      <c r="A73" s="41">
        <v>59</v>
      </c>
      <c r="B73" s="41">
        <v>1</v>
      </c>
      <c r="C73" s="42" t="s">
        <v>26</v>
      </c>
      <c r="D73" s="42" t="s">
        <v>105</v>
      </c>
      <c r="E73" s="50">
        <v>30765375</v>
      </c>
      <c r="F73" s="51">
        <v>9220000</v>
      </c>
      <c r="G73" s="51">
        <v>7745000</v>
      </c>
      <c r="H73" s="51">
        <v>6778000</v>
      </c>
      <c r="I73" s="51"/>
      <c r="J73" s="52">
        <f t="shared" si="1"/>
        <v>23743000</v>
      </c>
      <c r="K73" s="51">
        <f t="shared" si="0"/>
        <v>7022375</v>
      </c>
      <c r="L73" s="22">
        <f t="shared" si="2"/>
        <v>77.174420919621497</v>
      </c>
    </row>
    <row r="74" spans="1:12" ht="13.5" customHeight="1" x14ac:dyDescent="0.3">
      <c r="A74" s="41">
        <v>60</v>
      </c>
      <c r="B74" s="41">
        <v>2</v>
      </c>
      <c r="C74" s="42" t="s">
        <v>35</v>
      </c>
      <c r="D74" s="42" t="s">
        <v>106</v>
      </c>
      <c r="E74" s="50">
        <v>10588962</v>
      </c>
      <c r="F74" s="51">
        <v>3104000</v>
      </c>
      <c r="G74" s="51">
        <v>2645000</v>
      </c>
      <c r="H74" s="51">
        <v>2315000</v>
      </c>
      <c r="I74" s="51"/>
      <c r="J74" s="52">
        <f t="shared" si="1"/>
        <v>8064000</v>
      </c>
      <c r="K74" s="51">
        <f t="shared" si="0"/>
        <v>2524962</v>
      </c>
      <c r="L74" s="22">
        <f t="shared" si="2"/>
        <v>76.154773244063023</v>
      </c>
    </row>
    <row r="75" spans="1:12" ht="13.5" customHeight="1" x14ac:dyDescent="0.3">
      <c r="A75" s="41">
        <v>61</v>
      </c>
      <c r="B75" s="41">
        <v>3</v>
      </c>
      <c r="C75" s="42" t="s">
        <v>37</v>
      </c>
      <c r="D75" s="42" t="s">
        <v>107</v>
      </c>
      <c r="E75" s="50">
        <v>11438581</v>
      </c>
      <c r="F75" s="51">
        <v>3350000</v>
      </c>
      <c r="G75" s="51">
        <v>2865000</v>
      </c>
      <c r="H75" s="51">
        <v>2507000</v>
      </c>
      <c r="I75" s="51"/>
      <c r="J75" s="52">
        <f t="shared" si="1"/>
        <v>8722000</v>
      </c>
      <c r="K75" s="51">
        <f t="shared" si="0"/>
        <v>2716581</v>
      </c>
      <c r="L75" s="22">
        <f t="shared" si="2"/>
        <v>76.250716762857209</v>
      </c>
    </row>
    <row r="76" spans="1:12" ht="13.5" customHeight="1" x14ac:dyDescent="0.3">
      <c r="A76" s="41">
        <v>62</v>
      </c>
      <c r="B76" s="41">
        <v>4</v>
      </c>
      <c r="C76" s="42" t="s">
        <v>41</v>
      </c>
      <c r="D76" s="42" t="s">
        <v>108</v>
      </c>
      <c r="E76" s="50">
        <v>50576190</v>
      </c>
      <c r="F76" s="51">
        <v>14548000</v>
      </c>
      <c r="G76" s="51">
        <v>12583000</v>
      </c>
      <c r="H76" s="51">
        <v>11011000</v>
      </c>
      <c r="I76" s="51"/>
      <c r="J76" s="52">
        <f t="shared" ref="J76:J82" si="10">SUM(F76:I76)</f>
        <v>38142000</v>
      </c>
      <c r="K76" s="51">
        <f t="shared" ref="K76:K83" si="11">(E76-J76)</f>
        <v>12434190</v>
      </c>
      <c r="L76" s="22">
        <f t="shared" ref="L76:L83" si="12">(J76*100/E76)</f>
        <v>75.414933390593475</v>
      </c>
    </row>
    <row r="77" spans="1:12" ht="13.5" customHeight="1" x14ac:dyDescent="0.3">
      <c r="A77" s="41">
        <v>63</v>
      </c>
      <c r="B77" s="41">
        <v>5</v>
      </c>
      <c r="C77" s="42" t="s">
        <v>43</v>
      </c>
      <c r="D77" s="42" t="s">
        <v>109</v>
      </c>
      <c r="E77" s="50">
        <v>17249726</v>
      </c>
      <c r="F77" s="51">
        <v>5152000</v>
      </c>
      <c r="G77" s="51">
        <v>4313000</v>
      </c>
      <c r="H77" s="51">
        <v>3775000</v>
      </c>
      <c r="I77" s="51"/>
      <c r="J77" s="52">
        <f t="shared" si="10"/>
        <v>13240000</v>
      </c>
      <c r="K77" s="51">
        <f t="shared" si="11"/>
        <v>4009726</v>
      </c>
      <c r="L77" s="22">
        <f t="shared" si="12"/>
        <v>76.754842366771513</v>
      </c>
    </row>
    <row r="78" spans="1:12" ht="13.5" customHeight="1" x14ac:dyDescent="0.3">
      <c r="A78" s="41">
        <v>64</v>
      </c>
      <c r="B78" s="41">
        <v>6</v>
      </c>
      <c r="C78" s="42" t="s">
        <v>53</v>
      </c>
      <c r="D78" s="42" t="s">
        <v>110</v>
      </c>
      <c r="E78" s="50">
        <v>17259172</v>
      </c>
      <c r="F78" s="51">
        <v>0</v>
      </c>
      <c r="G78" s="51">
        <v>9369000</v>
      </c>
      <c r="H78" s="51">
        <v>3842000</v>
      </c>
      <c r="I78" s="51"/>
      <c r="J78" s="52">
        <f t="shared" si="10"/>
        <v>13211000</v>
      </c>
      <c r="K78" s="51">
        <f t="shared" si="11"/>
        <v>4048172</v>
      </c>
      <c r="L78" s="22">
        <f t="shared" si="12"/>
        <v>76.544807595636684</v>
      </c>
    </row>
    <row r="79" spans="1:12" ht="13.5" customHeight="1" x14ac:dyDescent="0.3">
      <c r="A79" s="41">
        <v>65</v>
      </c>
      <c r="B79" s="41">
        <v>7</v>
      </c>
      <c r="C79" s="42" t="s">
        <v>57</v>
      </c>
      <c r="D79" s="42" t="s">
        <v>111</v>
      </c>
      <c r="E79" s="50">
        <v>13058977</v>
      </c>
      <c r="F79" s="51">
        <v>3854000</v>
      </c>
      <c r="G79" s="51">
        <v>3249000</v>
      </c>
      <c r="H79" s="51">
        <v>2747000</v>
      </c>
      <c r="I79" s="51"/>
      <c r="J79" s="52">
        <f t="shared" si="10"/>
        <v>9850000</v>
      </c>
      <c r="K79" s="51">
        <f t="shared" si="11"/>
        <v>3208977</v>
      </c>
      <c r="L79" s="22">
        <f t="shared" si="12"/>
        <v>75.427041490309691</v>
      </c>
    </row>
    <row r="80" spans="1:12" ht="13.5" customHeight="1" x14ac:dyDescent="0.3">
      <c r="A80" s="41">
        <v>66</v>
      </c>
      <c r="B80" s="41">
        <v>8</v>
      </c>
      <c r="C80" s="42" t="s">
        <v>59</v>
      </c>
      <c r="D80" s="42" t="s">
        <v>112</v>
      </c>
      <c r="E80" s="50">
        <v>19366547</v>
      </c>
      <c r="F80" s="51">
        <v>5491000</v>
      </c>
      <c r="G80" s="51">
        <v>4837000</v>
      </c>
      <c r="H80" s="51">
        <v>4237000</v>
      </c>
      <c r="I80" s="51"/>
      <c r="J80" s="52">
        <f t="shared" si="10"/>
        <v>14565000</v>
      </c>
      <c r="K80" s="51">
        <f t="shared" si="11"/>
        <v>4801547</v>
      </c>
      <c r="L80" s="22">
        <f t="shared" si="12"/>
        <v>75.207005151718576</v>
      </c>
    </row>
    <row r="81" spans="1:12" ht="13.5" customHeight="1" x14ac:dyDescent="0.3">
      <c r="A81" s="41">
        <v>67</v>
      </c>
      <c r="B81" s="41">
        <v>9</v>
      </c>
      <c r="C81" s="42" t="s">
        <v>61</v>
      </c>
      <c r="D81" s="42" t="s">
        <v>113</v>
      </c>
      <c r="E81" s="50">
        <v>42074065</v>
      </c>
      <c r="F81" s="51">
        <v>11937000</v>
      </c>
      <c r="G81" s="51">
        <v>10508000</v>
      </c>
      <c r="H81" s="51">
        <v>9204000</v>
      </c>
      <c r="I81" s="51"/>
      <c r="J81" s="52">
        <f t="shared" si="10"/>
        <v>31649000</v>
      </c>
      <c r="K81" s="51">
        <f t="shared" si="11"/>
        <v>10425065</v>
      </c>
      <c r="L81" s="22">
        <f t="shared" si="12"/>
        <v>75.222111293501115</v>
      </c>
    </row>
    <row r="82" spans="1:12" ht="13.5" customHeight="1" x14ac:dyDescent="0.3">
      <c r="A82" s="41">
        <v>68</v>
      </c>
      <c r="B82" s="41">
        <v>10</v>
      </c>
      <c r="C82" s="42" t="s">
        <v>66</v>
      </c>
      <c r="D82" s="42" t="s">
        <v>114</v>
      </c>
      <c r="E82" s="50">
        <v>27076171</v>
      </c>
      <c r="F82" s="51">
        <v>8490000</v>
      </c>
      <c r="G82" s="51">
        <v>6790000</v>
      </c>
      <c r="H82" s="51">
        <v>5933000</v>
      </c>
      <c r="I82" s="51"/>
      <c r="J82" s="52">
        <f t="shared" si="10"/>
        <v>21213000</v>
      </c>
      <c r="K82" s="51">
        <f t="shared" si="11"/>
        <v>5863171</v>
      </c>
      <c r="L82" s="22">
        <f t="shared" si="12"/>
        <v>78.345642003812131</v>
      </c>
    </row>
    <row r="83" spans="1:12" ht="14.25" customHeight="1" x14ac:dyDescent="0.3">
      <c r="A83" s="33"/>
      <c r="B83" s="33"/>
      <c r="C83" s="34"/>
      <c r="D83" s="35" t="s">
        <v>115</v>
      </c>
      <c r="E83" s="58">
        <f t="shared" ref="E83:J83" si="13">SUM(E73:E82)</f>
        <v>239453766</v>
      </c>
      <c r="F83" s="58">
        <f t="shared" si="13"/>
        <v>65146000</v>
      </c>
      <c r="G83" s="58">
        <f t="shared" si="13"/>
        <v>64904000</v>
      </c>
      <c r="H83" s="58">
        <f>SUM(H73:H82)</f>
        <v>52349000</v>
      </c>
      <c r="I83" s="58">
        <f t="shared" si="13"/>
        <v>0</v>
      </c>
      <c r="J83" s="58">
        <f t="shared" si="13"/>
        <v>182399000</v>
      </c>
      <c r="K83" s="58">
        <f t="shared" si="11"/>
        <v>57054766</v>
      </c>
      <c r="L83" s="36">
        <f t="shared" si="12"/>
        <v>76.172951065634948</v>
      </c>
    </row>
    <row r="84" spans="1:12" ht="7.5" customHeight="1" x14ac:dyDescent="0.3">
      <c r="E84" s="60"/>
      <c r="F84" s="60"/>
      <c r="G84" s="60"/>
      <c r="H84" s="60"/>
      <c r="I84" s="60"/>
      <c r="J84" s="60"/>
      <c r="K84" s="60"/>
      <c r="L84" s="44"/>
    </row>
    <row r="85" spans="1:12" ht="12" customHeight="1" x14ac:dyDescent="0.3">
      <c r="A85" s="33"/>
      <c r="B85" s="33"/>
      <c r="C85" s="34"/>
      <c r="D85" s="35" t="s">
        <v>116</v>
      </c>
      <c r="E85" s="58">
        <f>+E71+E83</f>
        <v>60836128328.906998</v>
      </c>
      <c r="F85" s="58">
        <f>(F83+F71)</f>
        <v>17548104498</v>
      </c>
      <c r="G85" s="58">
        <f>(G83+G71)</f>
        <v>16187478950</v>
      </c>
      <c r="H85" s="58">
        <f>(H83+H71)</f>
        <v>14757120187</v>
      </c>
      <c r="I85" s="58">
        <f>(I83+I71)</f>
        <v>0</v>
      </c>
      <c r="J85" s="58">
        <f t="shared" ref="J85" si="14">SUM(F85:I85)</f>
        <v>48492703635</v>
      </c>
      <c r="K85" s="58">
        <f t="shared" ref="K85" si="15">(E85-J85)</f>
        <v>12343424693.906998</v>
      </c>
      <c r="L85" s="36">
        <f t="shared" ref="L85" si="16">(J85*100/E85)</f>
        <v>79.710371069024987</v>
      </c>
    </row>
    <row r="87" spans="1:12" x14ac:dyDescent="0.3">
      <c r="C87" s="45"/>
      <c r="J87" s="47"/>
    </row>
    <row r="88" spans="1:12" x14ac:dyDescent="0.3">
      <c r="C88" s="46"/>
    </row>
    <row r="89" spans="1:12" ht="25.5" customHeight="1" x14ac:dyDescent="0.3"/>
  </sheetData>
  <mergeCells count="10"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rintOptions horizontalCentered="1" verticalCentered="1"/>
  <pageMargins left="0.19685039370078741" right="0.15748031496062992" top="0.19685039370078741" bottom="0.23622047244094491" header="0.43307086614173229" footer="0.19685039370078741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Usuario de Windows</cp:lastModifiedBy>
  <cp:lastPrinted>2019-10-03T18:08:24Z</cp:lastPrinted>
  <dcterms:created xsi:type="dcterms:W3CDTF">2017-10-03T19:29:18Z</dcterms:created>
  <dcterms:modified xsi:type="dcterms:W3CDTF">2019-10-03T21:28:59Z</dcterms:modified>
</cp:coreProperties>
</file>