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06\4to Trimestre\"/>
    </mc:Choice>
  </mc:AlternateContent>
  <bookViews>
    <workbookView xWindow="-120" yWindow="-120" windowWidth="29040" windowHeight="15840"/>
  </bookViews>
  <sheets>
    <sheet name="Integración para Publicación" sheetId="1" r:id="rId1"/>
    <sheet name="Hoja1" sheetId="2" r:id="rId2"/>
  </sheets>
  <externalReferences>
    <externalReference r:id="rId3"/>
  </externalReferences>
  <definedNames>
    <definedName name="_xlnm._FilterDatabase" localSheetId="0" hidden="1">'Integración para Publicación'!#REF!</definedName>
    <definedName name="_xlnm.Print_Area" localSheetId="0">'Integración para Publicación'!$A$72:$L$83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5" i="1"/>
  <c r="H45" i="1"/>
  <c r="G45" i="1"/>
  <c r="F73" i="2" l="1"/>
  <c r="F72" i="2"/>
  <c r="F71" i="2"/>
  <c r="F70" i="2"/>
  <c r="F69" i="2"/>
  <c r="F68" i="2"/>
  <c r="F67" i="2"/>
  <c r="F66" i="2"/>
  <c r="F65" i="2"/>
  <c r="F64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I5" i="2" s="1"/>
  <c r="F2" i="2"/>
  <c r="D37" i="2"/>
  <c r="I83" i="1" l="1"/>
  <c r="H83" i="1" l="1"/>
  <c r="E45" i="1" l="1"/>
  <c r="E70" i="1"/>
  <c r="E71" i="1" l="1"/>
  <c r="J54" i="1"/>
  <c r="L54" i="1" s="1"/>
  <c r="J47" i="1"/>
  <c r="L47" i="1" l="1"/>
  <c r="K54" i="1"/>
  <c r="K47" i="1"/>
  <c r="L36" i="1" l="1"/>
  <c r="K36" i="1" l="1"/>
  <c r="G83" i="1"/>
  <c r="F83" i="1"/>
  <c r="E83" i="1"/>
  <c r="E85" i="1" s="1"/>
  <c r="J82" i="1"/>
  <c r="L82" i="1" s="1"/>
  <c r="J81" i="1"/>
  <c r="K81" i="1" s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J69" i="1"/>
  <c r="L69" i="1" s="1"/>
  <c r="J68" i="1"/>
  <c r="K68" i="1" s="1"/>
  <c r="J67" i="1"/>
  <c r="L67" i="1" s="1"/>
  <c r="J66" i="1"/>
  <c r="K66" i="1" s="1"/>
  <c r="J65" i="1"/>
  <c r="L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3" i="1"/>
  <c r="L53" i="1" s="1"/>
  <c r="J52" i="1"/>
  <c r="K52" i="1" s="1"/>
  <c r="J51" i="1"/>
  <c r="L51" i="1" s="1"/>
  <c r="J50" i="1"/>
  <c r="K50" i="1" s="1"/>
  <c r="J49" i="1"/>
  <c r="L49" i="1" s="1"/>
  <c r="J48" i="1"/>
  <c r="F45" i="1"/>
  <c r="L44" i="1"/>
  <c r="K43" i="1"/>
  <c r="L42" i="1"/>
  <c r="K41" i="1"/>
  <c r="L40" i="1"/>
  <c r="K39" i="1"/>
  <c r="L38" i="1"/>
  <c r="K37" i="1"/>
  <c r="L35" i="1"/>
  <c r="K34" i="1"/>
  <c r="L33" i="1"/>
  <c r="K32" i="1"/>
  <c r="L31" i="1"/>
  <c r="K30" i="1"/>
  <c r="L29" i="1"/>
  <c r="K28" i="1"/>
  <c r="L27" i="1"/>
  <c r="K26" i="1"/>
  <c r="L25" i="1"/>
  <c r="K24" i="1"/>
  <c r="L23" i="1"/>
  <c r="K22" i="1"/>
  <c r="L21" i="1"/>
  <c r="K20" i="1"/>
  <c r="L19" i="1"/>
  <c r="L18" i="1"/>
  <c r="L17" i="1"/>
  <c r="L16" i="1"/>
  <c r="L15" i="1"/>
  <c r="L14" i="1"/>
  <c r="L13" i="1"/>
  <c r="L12" i="1"/>
  <c r="L11" i="1"/>
  <c r="J83" i="1" l="1"/>
  <c r="J45" i="1"/>
  <c r="J70" i="1"/>
  <c r="K73" i="1"/>
  <c r="L83" i="1"/>
  <c r="L45" i="1"/>
  <c r="K48" i="1"/>
  <c r="L70" i="1"/>
  <c r="L10" i="1"/>
  <c r="K10" i="1"/>
  <c r="K56" i="1"/>
  <c r="K74" i="1"/>
  <c r="K18" i="1"/>
  <c r="F71" i="1"/>
  <c r="F85" i="1" s="1"/>
  <c r="K82" i="1"/>
  <c r="K64" i="1"/>
  <c r="K40" i="1"/>
  <c r="K14" i="1"/>
  <c r="K44" i="1"/>
  <c r="K49" i="1"/>
  <c r="K60" i="1"/>
  <c r="G71" i="1"/>
  <c r="G85" i="1" s="1"/>
  <c r="I71" i="1"/>
  <c r="I85" i="1" s="1"/>
  <c r="K78" i="1"/>
  <c r="K76" i="1"/>
  <c r="K80" i="1"/>
  <c r="K51" i="1"/>
  <c r="K58" i="1"/>
  <c r="K62" i="1"/>
  <c r="H71" i="1"/>
  <c r="H85" i="1" s="1"/>
  <c r="K12" i="1"/>
  <c r="K16" i="1"/>
  <c r="K42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8" i="1"/>
  <c r="L50" i="1"/>
  <c r="L52" i="1"/>
  <c r="K53" i="1"/>
  <c r="L55" i="1"/>
  <c r="L57" i="1"/>
  <c r="L59" i="1"/>
  <c r="L61" i="1"/>
  <c r="L63" i="1"/>
  <c r="K65" i="1"/>
  <c r="L66" i="1"/>
  <c r="K67" i="1"/>
  <c r="L68" i="1"/>
  <c r="K69" i="1"/>
  <c r="L73" i="1"/>
  <c r="L75" i="1"/>
  <c r="L77" i="1"/>
  <c r="L79" i="1"/>
  <c r="L81" i="1"/>
  <c r="K45" i="1" l="1"/>
  <c r="J71" i="1"/>
  <c r="L71" i="1" s="1"/>
  <c r="K83" i="1"/>
  <c r="K70" i="1"/>
  <c r="J85" i="1"/>
  <c r="L85" i="1" l="1"/>
  <c r="K71" i="1"/>
  <c r="K85" i="1"/>
</calcChain>
</file>

<file path=xl/sharedStrings.xml><?xml version="1.0" encoding="utf-8"?>
<sst xmlns="http://schemas.openxmlformats.org/spreadsheetml/2006/main" count="230" uniqueCount="192">
  <si>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</si>
  <si>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</si>
  <si>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</si>
  <si>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</si>
  <si>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</si>
  <si>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</si>
  <si>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</si>
  <si>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</si>
  <si>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</si>
  <si>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</si>
  <si>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</si>
  <si>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</si>
  <si>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</si>
  <si>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</si>
  <si>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</si>
  <si>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</si>
  <si>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</si>
  <si>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</si>
  <si>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</si>
  <si>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</si>
  <si>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</si>
  <si>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</si>
  <si>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</si>
  <si>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</si>
  <si>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</si>
  <si>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</si>
  <si>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</si>
  <si>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</si>
  <si>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</si>
  <si>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</si>
  <si>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</si>
  <si>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</si>
  <si>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</si>
  <si>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</si>
  <si>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</si>
  <si>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</si>
  <si>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</si>
  <si>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</si>
  <si>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</si>
  <si>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</si>
  <si>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</si>
  <si>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</si>
  <si>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</si>
  <si>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</si>
  <si>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</si>
  <si>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</si>
  <si>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</si>
  <si>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</si>
  <si>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</si>
  <si>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</si>
  <si>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</si>
  <si>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</si>
  <si>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</si>
  <si>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</si>
  <si>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</si>
  <si>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</si>
  <si>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</si>
  <si>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</si>
  <si>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</si>
  <si>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</si>
  <si>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</si>
  <si>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</si>
  <si>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</si>
  <si>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</si>
  <si>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</si>
  <si>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</si>
  <si>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</si>
  <si>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</si>
  <si>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</si>
  <si>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</si>
  <si>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</si>
  <si>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</si>
  <si>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</si>
  <si>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</si>
  <si>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</si>
  <si>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</si>
  <si>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</si>
  <si>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</si>
  <si>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</si>
  <si>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</si>
  <si>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</si>
  <si>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</si>
  <si>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</si>
  <si>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</si>
  <si>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</si>
  <si>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</si>
  <si>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</si>
  <si>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</si>
  <si>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</si>
  <si>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</si>
  <si>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</si>
  <si>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</si>
  <si>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</si>
  <si>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</si>
  <si>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</si>
  <si>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</si>
  <si>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</si>
  <si>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</si>
  <si>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</si>
  <si>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</si>
  <si>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</si>
  <si>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</si>
  <si>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</si>
  <si>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</si>
  <si>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</si>
  <si>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</si>
  <si>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</si>
  <si>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</si>
  <si>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</si>
  <si>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</si>
  <si>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</si>
  <si>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</si>
  <si>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</si>
  <si>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</si>
  <si>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</si>
  <si>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</si>
  <si>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</si>
  <si>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Instuto Campechano</t>
  </si>
  <si>
    <t>El Colegio de Morelos</t>
  </si>
  <si>
    <t>Programa presupuestal Subsidios Federales para Organismos Descentralizados Estatales, 2019
Seguimiento Trimestral Financiero
Universidades Públicas Estatales, Universidades Públicas Estatales con Apoyo Solidario y Universidades Interculturales</t>
  </si>
  <si>
    <t>Monto reportado en 2019
Trimestres</t>
  </si>
  <si>
    <t>4o.
15 de enero de 2020)</t>
  </si>
  <si>
    <t>Total reportado 
Ejercicio 2019</t>
  </si>
  <si>
    <t>Monto Federal 
Asignado 2019</t>
  </si>
  <si>
    <t>U. A. de Aguascalientes</t>
  </si>
  <si>
    <t>U. A. de Baja California</t>
  </si>
  <si>
    <t>U. A. de Baja California Sur</t>
  </si>
  <si>
    <t>U. A. de Campeche</t>
  </si>
  <si>
    <t>U. A. del Carmen</t>
  </si>
  <si>
    <t>Instituto Campechano</t>
  </si>
  <si>
    <t>U. A. de Coahuila</t>
  </si>
  <si>
    <t>U. de Colima</t>
  </si>
  <si>
    <t>U. A. de Chiapas</t>
  </si>
  <si>
    <t>U. de Ciencias y Artes de Chiapas</t>
  </si>
  <si>
    <t>U. Intercultural de Chiapas</t>
  </si>
  <si>
    <t>U. A. de Chihuahua</t>
  </si>
  <si>
    <t>U. A. de Ciudad Juárez</t>
  </si>
  <si>
    <t>Colegio de Chihuahua</t>
  </si>
  <si>
    <t>U. Juárez del Edo. de Dgo.</t>
  </si>
  <si>
    <t>U. de Guanajuato</t>
  </si>
  <si>
    <t>U. A. de Guerrero</t>
  </si>
  <si>
    <t>U. Intercultural del Edo. de Guerrero</t>
  </si>
  <si>
    <t>U. A. del Edo. de Hidalgo</t>
  </si>
  <si>
    <t>U. Intercultural del Edo. de Hidalgo</t>
  </si>
  <si>
    <t>U. de Guadalajara</t>
  </si>
  <si>
    <t>U. A. del Edo. de México</t>
  </si>
  <si>
    <t>U. E. del Valle de Ecatepec</t>
  </si>
  <si>
    <t>U. Intercultural del Edo. de Mex.</t>
  </si>
  <si>
    <t>U. Mexiquense del Bicentenario</t>
  </si>
  <si>
    <t>U. Estatal del Valle de Toluca</t>
  </si>
  <si>
    <t>U. Mich. de Sn. Nicolás de Hgo.</t>
  </si>
  <si>
    <t>U. Intercultural Indígena de Michoacán</t>
  </si>
  <si>
    <t>U. de la Ciénega Michoacana</t>
  </si>
  <si>
    <t>U. A. del Edo. de Morelos</t>
  </si>
  <si>
    <t>U. A. de Nayarit</t>
  </si>
  <si>
    <t>U. A. de Nuevo León</t>
  </si>
  <si>
    <t>U. A. "Benito Juárez" de Oax.</t>
  </si>
  <si>
    <t>U. del Mar</t>
  </si>
  <si>
    <t>U. Tec. de la Mixteca</t>
  </si>
  <si>
    <t>U. del Istmo</t>
  </si>
  <si>
    <t>U. del Papaloapan</t>
  </si>
  <si>
    <t>U. de la Sierra Sur</t>
  </si>
  <si>
    <t>U. de la Cañada</t>
  </si>
  <si>
    <t>U. de la Sierra Juárez</t>
  </si>
  <si>
    <t>B. U. A. de Puebla</t>
  </si>
  <si>
    <t>U. Intercultural del Edo. de Puebla</t>
  </si>
  <si>
    <t>U. Interserrana del Estado de Puebla Ahuacatlan</t>
  </si>
  <si>
    <t>U. Interserrana del Estado de Puebla Chilchotla</t>
  </si>
  <si>
    <t>U. A. de Querétaro</t>
  </si>
  <si>
    <t>U. de Quintana Roo</t>
  </si>
  <si>
    <t>U. del Caribe</t>
  </si>
  <si>
    <t>U. Intercultural Maya de Quintana Roo</t>
  </si>
  <si>
    <t>U. A. de San Luis Potosí</t>
  </si>
  <si>
    <t>U. Intercultural de San Luis Potosí</t>
  </si>
  <si>
    <t>U. A. de Sinaloa</t>
  </si>
  <si>
    <t>U. de Occidente</t>
  </si>
  <si>
    <t>U. Autónoma Intercultural de Sinaloa</t>
  </si>
  <si>
    <t>U. de Sonora</t>
  </si>
  <si>
    <t>U. Estatal de Sonora</t>
  </si>
  <si>
    <t>Inst. Tecnológico de Sonora</t>
  </si>
  <si>
    <t>U. de la Sierra</t>
  </si>
  <si>
    <t>Colegio de Sonora</t>
  </si>
  <si>
    <t>U. J. A. de Tabasco</t>
  </si>
  <si>
    <t>U. Popular de la Chontalpa</t>
  </si>
  <si>
    <t>U. Intercultural del Edo. de Tabasco</t>
  </si>
  <si>
    <t>U. A. de Tamaulipas</t>
  </si>
  <si>
    <t>U. A. de Tlaxcala</t>
  </si>
  <si>
    <t>U. Veracruzana</t>
  </si>
  <si>
    <t>U. A. de Yucatán</t>
  </si>
  <si>
    <t>U. de Oriente</t>
  </si>
  <si>
    <t>U. A. de Zacatecas</t>
  </si>
  <si>
    <t>Fecha de actualización: 15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</si>
</sst>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5">
    <xf numFmtId="0" fontId="0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43" fontId="12" fillId="0" borderId="0" xfId="3" applyFont="1" applyFill="1" applyAlignment="1">
      <alignment vertical="center"/>
    </xf>
    <xf numFmtId="37" fontId="13" fillId="0" borderId="2" xfId="3" applyNumberFormat="1" applyFont="1" applyFill="1" applyBorder="1" applyAlignment="1">
      <alignment horizontal="right" vertical="center"/>
    </xf>
    <xf numFmtId="37" fontId="7" fillId="0" borderId="2" xfId="0" applyNumberFormat="1" applyFont="1" applyFill="1" applyBorder="1" applyAlignment="1">
      <alignment horizontal="right" vertical="center"/>
    </xf>
    <xf numFmtId="37" fontId="13" fillId="0" borderId="2" xfId="0" applyNumberFormat="1" applyFont="1" applyFill="1" applyBorder="1" applyAlignment="1">
      <alignment horizontal="right" vertical="center"/>
    </xf>
    <xf numFmtId="37" fontId="13" fillId="0" borderId="3" xfId="3" applyNumberFormat="1" applyFont="1" applyFill="1" applyBorder="1" applyAlignment="1">
      <alignment horizontal="right" vertical="center"/>
    </xf>
    <xf numFmtId="37" fontId="13" fillId="3" borderId="1" xfId="0" applyNumberFormat="1" applyFont="1" applyFill="1" applyBorder="1" applyAlignment="1">
      <alignment horizontal="right" vertical="center"/>
    </xf>
    <xf numFmtId="37" fontId="12" fillId="0" borderId="4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>
      <alignment horizontal="right" vertical="center"/>
    </xf>
    <xf numFmtId="37" fontId="13" fillId="0" borderId="1" xfId="0" applyNumberFormat="1" applyFont="1" applyFill="1" applyBorder="1" applyAlignment="1">
      <alignment horizontal="right" vertical="center"/>
    </xf>
    <xf numFmtId="37" fontId="13" fillId="2" borderId="1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0" xfId="0" applyNumberFormat="1" applyFont="1" applyAlignment="1">
      <alignment vertical="center"/>
    </xf>
    <xf numFmtId="39" fontId="0" fillId="0" borderId="0" xfId="0" applyNumberFormat="1"/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10" fontId="12" fillId="0" borderId="0" xfId="4" applyNumberFormat="1" applyFont="1" applyAlignment="1">
      <alignment vertical="center"/>
    </xf>
  </cellXfs>
  <cellStyles count="5">
    <cellStyle name="Millares" xfId="3" builtinId="3"/>
    <cellStyle name="Normal" xfId="0" builtinId="0"/>
    <cellStyle name="Normal_Base 2016" xfId="1"/>
    <cellStyle name="Normal_Base 2016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66990</xdr:colOff>
      <xdr:row>0</xdr:row>
      <xdr:rowOff>66989</xdr:rowOff>
    </xdr:from>
    <xdr:to>
      <xdr:col>2</xdr:col>
      <xdr:colOff>128744</xdr:colOff>
      <xdr:row>5</xdr:row>
      <xdr:rowOff>66989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25" y="66989"/>
          <a:ext cx="837362" cy="8373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GridLines="0" tabSelected="1" topLeftCell="C1" zoomScale="130" zoomScaleNormal="130" zoomScaleSheetLayoutView="42" workbookViewId="0">
      <selection activeCell="L6" sqref="L6"/>
    </sheetView>
  </sheetViews>
  <sheetFormatPr baseColWidth="10" defaultColWidth="11.44140625" defaultRowHeight="15.6" x14ac:dyDescent="0.3"/>
  <cols>
    <col min="1" max="1" width="12.5546875" style="43" customWidth="1"/>
    <col min="2" max="2" width="11.6640625" style="43" customWidth="1"/>
    <col min="3" max="3" width="17.44140625" style="23" customWidth="1"/>
    <col min="4" max="4" width="55" style="23" customWidth="1"/>
    <col min="5" max="5" width="16.109375" style="23" hidden="1" customWidth="1"/>
    <col min="6" max="6" width="16" style="23" hidden="1" customWidth="1"/>
    <col min="7" max="7" width="15.88671875" style="23" hidden="1" customWidth="1"/>
    <col min="8" max="8" width="16.21875" style="23" hidden="1" customWidth="1"/>
    <col min="9" max="9" width="16" style="23" customWidth="1"/>
    <col min="10" max="12" width="16.33203125" style="23" customWidth="1"/>
    <col min="13" max="13" width="16.6640625" style="23" bestFit="1" customWidth="1"/>
    <col min="14" max="14" width="22.5546875" style="23" bestFit="1" customWidth="1"/>
    <col min="15" max="16384" width="11.44140625" style="23"/>
  </cols>
  <sheetData>
    <row r="1" spans="1:14" s="1" customFormat="1" ht="13.5" customHeight="1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3">
      <c r="A4" s="59" t="s">
        <v>119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1" customFormat="1" ht="13.5" customHeight="1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191</v>
      </c>
    </row>
    <row r="6" spans="1:14" s="15" customFormat="1" ht="9.75" customHeight="1" x14ac:dyDescent="0.3"/>
    <row r="7" spans="1:14" customFormat="1" ht="26.25" customHeight="1" x14ac:dyDescent="0.3">
      <c r="A7" s="60" t="s">
        <v>3</v>
      </c>
      <c r="B7" s="60" t="s">
        <v>4</v>
      </c>
      <c r="C7" s="61" t="s">
        <v>5</v>
      </c>
      <c r="D7" s="61" t="s">
        <v>6</v>
      </c>
      <c r="E7" s="60" t="s">
        <v>123</v>
      </c>
      <c r="F7" s="60" t="s">
        <v>120</v>
      </c>
      <c r="G7" s="60"/>
      <c r="H7" s="60"/>
      <c r="I7" s="60"/>
      <c r="J7" s="60" t="s">
        <v>122</v>
      </c>
      <c r="K7" s="62" t="s">
        <v>7</v>
      </c>
      <c r="L7" s="60" t="s">
        <v>8</v>
      </c>
    </row>
    <row r="8" spans="1:14" customFormat="1" ht="26.25" customHeight="1" x14ac:dyDescent="0.3">
      <c r="A8" s="60"/>
      <c r="B8" s="60"/>
      <c r="C8" s="61"/>
      <c r="D8" s="61"/>
      <c r="E8" s="60"/>
      <c r="F8" s="16" t="s">
        <v>9</v>
      </c>
      <c r="G8" s="16" t="s">
        <v>10</v>
      </c>
      <c r="H8" s="16" t="s">
        <v>11</v>
      </c>
      <c r="I8" s="16" t="s">
        <v>121</v>
      </c>
      <c r="J8" s="60"/>
      <c r="K8" s="62"/>
      <c r="L8" s="60"/>
    </row>
    <row r="9" spans="1:14" s="19" customFormat="1" ht="12.75" customHeight="1" x14ac:dyDescent="0.3">
      <c r="A9" s="17" t="s">
        <v>12</v>
      </c>
      <c r="B9" s="18"/>
      <c r="C9" s="18"/>
      <c r="E9" s="18"/>
    </row>
    <row r="10" spans="1:14" s="18" customFormat="1" ht="13.5" customHeight="1" x14ac:dyDescent="0.3">
      <c r="A10" s="20">
        <v>1</v>
      </c>
      <c r="B10" s="20">
        <v>1</v>
      </c>
      <c r="C10" s="21" t="s">
        <v>13</v>
      </c>
      <c r="D10" s="21" t="s">
        <v>14</v>
      </c>
      <c r="E10" s="47">
        <v>845675129</v>
      </c>
      <c r="F10" s="48">
        <v>243827000</v>
      </c>
      <c r="G10" s="48">
        <v>211331000</v>
      </c>
      <c r="H10" s="48">
        <v>184164000</v>
      </c>
      <c r="I10" s="48">
        <v>219525299.5</v>
      </c>
      <c r="J10" s="49">
        <f>SUM(F10:I10)</f>
        <v>858847299.5</v>
      </c>
      <c r="K10" s="48">
        <f t="shared" ref="K10:K75" si="0">(E10-J10)</f>
        <v>-13172170.5</v>
      </c>
      <c r="L10" s="22">
        <f>(J10*100/E10)</f>
        <v>101.55759227725852</v>
      </c>
      <c r="M10" s="45"/>
      <c r="N10" s="46"/>
    </row>
    <row r="11" spans="1:14" s="18" customFormat="1" ht="13.5" customHeight="1" x14ac:dyDescent="0.3">
      <c r="A11" s="20">
        <v>2</v>
      </c>
      <c r="B11" s="20">
        <v>2</v>
      </c>
      <c r="C11" s="21" t="s">
        <v>15</v>
      </c>
      <c r="D11" s="21" t="s">
        <v>16</v>
      </c>
      <c r="E11" s="47">
        <v>1675920356</v>
      </c>
      <c r="F11" s="48">
        <v>472357000</v>
      </c>
      <c r="G11" s="48">
        <v>408039000</v>
      </c>
      <c r="H11" s="48">
        <v>361414000</v>
      </c>
      <c r="I11" s="48">
        <v>462197730.5</v>
      </c>
      <c r="J11" s="49">
        <f t="shared" ref="J11:J44" si="1">SUM(F11:I11)</f>
        <v>1704007730.5</v>
      </c>
      <c r="K11" s="48">
        <f t="shared" si="0"/>
        <v>-28087374.5</v>
      </c>
      <c r="L11" s="22">
        <f t="shared" ref="L11:L75" si="2">(J11*100/E11)</f>
        <v>101.6759373080853</v>
      </c>
    </row>
    <row r="12" spans="1:14" s="18" customFormat="1" ht="13.5" customHeight="1" x14ac:dyDescent="0.3">
      <c r="A12" s="20">
        <v>3</v>
      </c>
      <c r="B12" s="20">
        <v>3</v>
      </c>
      <c r="C12" s="21" t="s">
        <v>17</v>
      </c>
      <c r="D12" s="21" t="s">
        <v>18</v>
      </c>
      <c r="E12" s="47">
        <v>477184072</v>
      </c>
      <c r="F12" s="48">
        <v>148263000</v>
      </c>
      <c r="G12" s="48">
        <v>120838000</v>
      </c>
      <c r="H12" s="48">
        <v>102784000</v>
      </c>
      <c r="I12" s="48">
        <v>114928037</v>
      </c>
      <c r="J12" s="49">
        <f t="shared" si="1"/>
        <v>486813037</v>
      </c>
      <c r="K12" s="48">
        <f t="shared" si="0"/>
        <v>-9628965</v>
      </c>
      <c r="L12" s="22">
        <f t="shared" si="2"/>
        <v>102.01787225622233</v>
      </c>
    </row>
    <row r="13" spans="1:14" s="18" customFormat="1" ht="13.5" customHeight="1" x14ac:dyDescent="0.3">
      <c r="A13" s="20">
        <v>4</v>
      </c>
      <c r="B13" s="20">
        <v>4</v>
      </c>
      <c r="C13" s="21" t="s">
        <v>19</v>
      </c>
      <c r="D13" s="21" t="s">
        <v>20</v>
      </c>
      <c r="E13" s="47">
        <v>589066470</v>
      </c>
      <c r="F13" s="48">
        <v>0</v>
      </c>
      <c r="G13" s="48">
        <v>320013000</v>
      </c>
      <c r="H13" s="48">
        <v>129089000</v>
      </c>
      <c r="I13" s="48">
        <v>150155394.5</v>
      </c>
      <c r="J13" s="49">
        <f t="shared" si="1"/>
        <v>599257394.5</v>
      </c>
      <c r="K13" s="48">
        <f t="shared" si="0"/>
        <v>-10190924.5</v>
      </c>
      <c r="L13" s="22">
        <f t="shared" si="2"/>
        <v>101.73001265884307</v>
      </c>
    </row>
    <row r="14" spans="1:14" s="18" customFormat="1" ht="13.5" customHeight="1" x14ac:dyDescent="0.3">
      <c r="A14" s="20">
        <v>5</v>
      </c>
      <c r="B14" s="20">
        <v>5</v>
      </c>
      <c r="C14" s="21" t="s">
        <v>19</v>
      </c>
      <c r="D14" s="21" t="s">
        <v>21</v>
      </c>
      <c r="E14" s="47">
        <v>337303916</v>
      </c>
      <c r="F14" s="48">
        <v>0</v>
      </c>
      <c r="G14" s="48">
        <v>183199000</v>
      </c>
      <c r="H14" s="48">
        <v>73916000</v>
      </c>
      <c r="I14" s="48">
        <v>90030822</v>
      </c>
      <c r="J14" s="49">
        <f t="shared" si="1"/>
        <v>347145822</v>
      </c>
      <c r="K14" s="48">
        <f t="shared" si="0"/>
        <v>-9841906</v>
      </c>
      <c r="L14" s="22">
        <f t="shared" si="2"/>
        <v>102.91781551685276</v>
      </c>
    </row>
    <row r="15" spans="1:14" s="18" customFormat="1" ht="13.5" customHeight="1" x14ac:dyDescent="0.3">
      <c r="A15" s="20">
        <v>6</v>
      </c>
      <c r="B15" s="20">
        <v>6</v>
      </c>
      <c r="C15" s="21" t="s">
        <v>22</v>
      </c>
      <c r="D15" s="21" t="s">
        <v>23</v>
      </c>
      <c r="E15" s="47">
        <v>1409470180</v>
      </c>
      <c r="F15" s="48">
        <v>489490000</v>
      </c>
      <c r="G15" s="48">
        <v>322336000</v>
      </c>
      <c r="H15" s="48">
        <v>278299000</v>
      </c>
      <c r="I15" s="48">
        <v>449495164</v>
      </c>
      <c r="J15" s="49">
        <f t="shared" si="1"/>
        <v>1539620164</v>
      </c>
      <c r="K15" s="48">
        <f t="shared" si="0"/>
        <v>-130149984</v>
      </c>
      <c r="L15" s="22">
        <f t="shared" si="2"/>
        <v>109.2339650633829</v>
      </c>
    </row>
    <row r="16" spans="1:14" s="18" customFormat="1" ht="13.5" customHeight="1" x14ac:dyDescent="0.3">
      <c r="A16" s="20">
        <v>7</v>
      </c>
      <c r="B16" s="20">
        <v>7</v>
      </c>
      <c r="C16" s="21" t="s">
        <v>24</v>
      </c>
      <c r="D16" s="21" t="s">
        <v>25</v>
      </c>
      <c r="E16" s="47">
        <v>1537214158</v>
      </c>
      <c r="F16" s="48">
        <v>449230000</v>
      </c>
      <c r="G16" s="48">
        <v>382089000</v>
      </c>
      <c r="H16" s="48">
        <v>469351000</v>
      </c>
      <c r="I16" s="48">
        <v>268302365</v>
      </c>
      <c r="J16" s="49">
        <f t="shared" si="1"/>
        <v>1568972365</v>
      </c>
      <c r="K16" s="48">
        <f t="shared" si="0"/>
        <v>-31758207</v>
      </c>
      <c r="L16" s="22">
        <f t="shared" si="2"/>
        <v>102.06595852859689</v>
      </c>
    </row>
    <row r="17" spans="1:12" s="18" customFormat="1" ht="13.5" customHeight="1" x14ac:dyDescent="0.3">
      <c r="A17" s="20">
        <v>8</v>
      </c>
      <c r="B17" s="20">
        <v>8</v>
      </c>
      <c r="C17" s="21" t="s">
        <v>26</v>
      </c>
      <c r="D17" s="21" t="s">
        <v>27</v>
      </c>
      <c r="E17" s="47">
        <v>1035620380</v>
      </c>
      <c r="F17" s="48">
        <v>309941000</v>
      </c>
      <c r="G17" s="48">
        <v>260596000</v>
      </c>
      <c r="H17" s="48">
        <v>228054000</v>
      </c>
      <c r="I17" s="48">
        <v>264649964</v>
      </c>
      <c r="J17" s="49">
        <f t="shared" si="1"/>
        <v>1063240964</v>
      </c>
      <c r="K17" s="48">
        <f t="shared" si="0"/>
        <v>-27620584</v>
      </c>
      <c r="L17" s="22">
        <f t="shared" si="2"/>
        <v>102.66705682250092</v>
      </c>
    </row>
    <row r="18" spans="1:12" s="18" customFormat="1" ht="13.5" customHeight="1" x14ac:dyDescent="0.3">
      <c r="A18" s="20">
        <v>9</v>
      </c>
      <c r="B18" s="20">
        <v>9</v>
      </c>
      <c r="C18" s="21" t="s">
        <v>28</v>
      </c>
      <c r="D18" s="21" t="s">
        <v>29</v>
      </c>
      <c r="E18" s="47">
        <v>888435603</v>
      </c>
      <c r="F18" s="48">
        <v>272841000</v>
      </c>
      <c r="G18" s="48">
        <v>221398000</v>
      </c>
      <c r="H18" s="48">
        <v>176661000</v>
      </c>
      <c r="I18" s="48">
        <v>235435258</v>
      </c>
      <c r="J18" s="49">
        <f t="shared" si="1"/>
        <v>906335258</v>
      </c>
      <c r="K18" s="48">
        <f t="shared" si="0"/>
        <v>-17899655</v>
      </c>
      <c r="L18" s="22">
        <f t="shared" si="2"/>
        <v>102.01473859664762</v>
      </c>
    </row>
    <row r="19" spans="1:12" s="18" customFormat="1" ht="13.5" customHeight="1" x14ac:dyDescent="0.3">
      <c r="A19" s="20">
        <v>10</v>
      </c>
      <c r="B19" s="20">
        <v>10</v>
      </c>
      <c r="C19" s="21" t="s">
        <v>28</v>
      </c>
      <c r="D19" s="21" t="s">
        <v>30</v>
      </c>
      <c r="E19" s="47">
        <v>1093593699</v>
      </c>
      <c r="F19" s="48">
        <v>338694000</v>
      </c>
      <c r="G19" s="48">
        <v>272388000</v>
      </c>
      <c r="H19" s="48">
        <v>214402360</v>
      </c>
      <c r="I19" s="48">
        <v>287352932.5</v>
      </c>
      <c r="J19" s="49">
        <f t="shared" si="1"/>
        <v>1112837292.5</v>
      </c>
      <c r="K19" s="48">
        <f t="shared" si="0"/>
        <v>-19243593.5</v>
      </c>
      <c r="L19" s="22">
        <f t="shared" si="2"/>
        <v>101.7596657257258</v>
      </c>
    </row>
    <row r="20" spans="1:12" s="18" customFormat="1" ht="13.5" customHeight="1" x14ac:dyDescent="0.3">
      <c r="A20" s="20">
        <v>11</v>
      </c>
      <c r="B20" s="20">
        <v>11</v>
      </c>
      <c r="C20" s="21" t="s">
        <v>31</v>
      </c>
      <c r="D20" s="21" t="s">
        <v>32</v>
      </c>
      <c r="E20" s="47">
        <v>1353064667</v>
      </c>
      <c r="F20" s="48">
        <v>383054000</v>
      </c>
      <c r="G20" s="48">
        <v>337840000</v>
      </c>
      <c r="H20" s="48">
        <v>295613000</v>
      </c>
      <c r="I20" s="48">
        <v>354239087.5</v>
      </c>
      <c r="J20" s="49">
        <f t="shared" si="1"/>
        <v>1370746087.5</v>
      </c>
      <c r="K20" s="48">
        <f t="shared" si="0"/>
        <v>-17681420.5</v>
      </c>
      <c r="L20" s="22">
        <f t="shared" si="2"/>
        <v>101.30676832609953</v>
      </c>
    </row>
    <row r="21" spans="1:12" s="18" customFormat="1" ht="13.5" customHeight="1" x14ac:dyDescent="0.3">
      <c r="A21" s="20">
        <v>12</v>
      </c>
      <c r="B21" s="20">
        <v>12</v>
      </c>
      <c r="C21" s="21" t="s">
        <v>33</v>
      </c>
      <c r="D21" s="21" t="s">
        <v>34</v>
      </c>
      <c r="E21" s="47">
        <v>1801325765</v>
      </c>
      <c r="F21" s="48">
        <v>510640000</v>
      </c>
      <c r="G21" s="48">
        <v>450397000</v>
      </c>
      <c r="H21" s="48">
        <v>394107000</v>
      </c>
      <c r="I21" s="48">
        <v>475088120</v>
      </c>
      <c r="J21" s="49">
        <f t="shared" si="1"/>
        <v>1830232120</v>
      </c>
      <c r="K21" s="48">
        <f t="shared" si="0"/>
        <v>-28906355</v>
      </c>
      <c r="L21" s="22">
        <f t="shared" si="2"/>
        <v>101.60472667196875</v>
      </c>
    </row>
    <row r="22" spans="1:12" s="18" customFormat="1" ht="13.5" customHeight="1" x14ac:dyDescent="0.3">
      <c r="A22" s="20">
        <v>13</v>
      </c>
      <c r="B22" s="20">
        <v>13</v>
      </c>
      <c r="C22" s="21" t="s">
        <v>35</v>
      </c>
      <c r="D22" s="21" t="s">
        <v>36</v>
      </c>
      <c r="E22" s="47">
        <v>1949025051</v>
      </c>
      <c r="F22" s="48">
        <v>570456000</v>
      </c>
      <c r="G22" s="48">
        <v>729447000</v>
      </c>
      <c r="H22" s="48">
        <v>427326000</v>
      </c>
      <c r="I22" s="48">
        <v>258325018</v>
      </c>
      <c r="J22" s="49">
        <f t="shared" si="1"/>
        <v>1985554018</v>
      </c>
      <c r="K22" s="48">
        <f t="shared" si="0"/>
        <v>-36528967</v>
      </c>
      <c r="L22" s="22">
        <f t="shared" si="2"/>
        <v>101.87421741866569</v>
      </c>
    </row>
    <row r="23" spans="1:12" s="18" customFormat="1" ht="13.5" customHeight="1" x14ac:dyDescent="0.3">
      <c r="A23" s="20">
        <v>14</v>
      </c>
      <c r="B23" s="20">
        <v>14</v>
      </c>
      <c r="C23" s="21" t="s">
        <v>37</v>
      </c>
      <c r="D23" s="21" t="s">
        <v>38</v>
      </c>
      <c r="E23" s="47">
        <v>1368114745</v>
      </c>
      <c r="F23" s="48">
        <v>398261000</v>
      </c>
      <c r="G23" s="48">
        <v>342535000</v>
      </c>
      <c r="H23" s="48">
        <v>299779000</v>
      </c>
      <c r="I23" s="48">
        <v>349490306.25</v>
      </c>
      <c r="J23" s="49">
        <f t="shared" si="1"/>
        <v>1390065306.25</v>
      </c>
      <c r="K23" s="48">
        <f t="shared" si="0"/>
        <v>-21950561.25</v>
      </c>
      <c r="L23" s="22">
        <f t="shared" si="2"/>
        <v>101.60443861380939</v>
      </c>
    </row>
    <row r="24" spans="1:12" s="18" customFormat="1" ht="13.5" customHeight="1" x14ac:dyDescent="0.3">
      <c r="A24" s="20">
        <v>15</v>
      </c>
      <c r="B24" s="20">
        <v>15</v>
      </c>
      <c r="C24" s="21" t="s">
        <v>39</v>
      </c>
      <c r="D24" s="21" t="s">
        <v>40</v>
      </c>
      <c r="E24" s="47">
        <v>5963633431</v>
      </c>
      <c r="F24" s="48">
        <v>1691140000</v>
      </c>
      <c r="G24" s="48">
        <v>1490913000</v>
      </c>
      <c r="H24" s="48">
        <v>1610995475</v>
      </c>
      <c r="I24" s="48">
        <v>1271411200.5</v>
      </c>
      <c r="J24" s="49">
        <f t="shared" si="1"/>
        <v>6064459675.5</v>
      </c>
      <c r="K24" s="48">
        <f t="shared" si="0"/>
        <v>-100826244.5</v>
      </c>
      <c r="L24" s="22">
        <f t="shared" si="2"/>
        <v>101.69068480929575</v>
      </c>
    </row>
    <row r="25" spans="1:12" s="18" customFormat="1" ht="13.5" customHeight="1" x14ac:dyDescent="0.3">
      <c r="A25" s="20">
        <v>16</v>
      </c>
      <c r="B25" s="20">
        <v>16</v>
      </c>
      <c r="C25" s="21" t="s">
        <v>41</v>
      </c>
      <c r="D25" s="21" t="s">
        <v>42</v>
      </c>
      <c r="E25" s="47">
        <v>1968116195</v>
      </c>
      <c r="F25" s="48">
        <v>565109000</v>
      </c>
      <c r="G25" s="48">
        <v>490438000</v>
      </c>
      <c r="H25" s="48">
        <v>429161000</v>
      </c>
      <c r="I25" s="48">
        <v>513192916.5</v>
      </c>
      <c r="J25" s="49">
        <f t="shared" si="1"/>
        <v>1997900916.5</v>
      </c>
      <c r="K25" s="48">
        <f t="shared" si="0"/>
        <v>-29784721.5</v>
      </c>
      <c r="L25" s="22">
        <f t="shared" si="2"/>
        <v>101.5133619435513</v>
      </c>
    </row>
    <row r="26" spans="1:12" s="18" customFormat="1" ht="13.5" customHeight="1" x14ac:dyDescent="0.3">
      <c r="A26" s="20">
        <v>17</v>
      </c>
      <c r="B26" s="20">
        <v>17</v>
      </c>
      <c r="C26" s="21" t="s">
        <v>43</v>
      </c>
      <c r="D26" s="21" t="s">
        <v>44</v>
      </c>
      <c r="E26" s="47">
        <v>1918631127</v>
      </c>
      <c r="F26" s="48">
        <v>676516498</v>
      </c>
      <c r="G26" s="48">
        <v>598042500</v>
      </c>
      <c r="H26" s="48">
        <v>526836500</v>
      </c>
      <c r="I26" s="48">
        <v>438362903</v>
      </c>
      <c r="J26" s="49">
        <f t="shared" si="1"/>
        <v>2239758401</v>
      </c>
      <c r="K26" s="48">
        <f t="shared" si="0"/>
        <v>-321127274</v>
      </c>
      <c r="L26" s="22">
        <f t="shared" si="2"/>
        <v>116.73731179906996</v>
      </c>
    </row>
    <row r="27" spans="1:12" s="18" customFormat="1" ht="13.5" customHeight="1" x14ac:dyDescent="0.3">
      <c r="A27" s="20">
        <v>18</v>
      </c>
      <c r="B27" s="20">
        <v>18</v>
      </c>
      <c r="C27" s="21" t="s">
        <v>45</v>
      </c>
      <c r="D27" s="21" t="s">
        <v>46</v>
      </c>
      <c r="E27" s="47">
        <v>1230606659</v>
      </c>
      <c r="F27" s="48">
        <v>376362000</v>
      </c>
      <c r="G27" s="48">
        <v>345717000</v>
      </c>
      <c r="H27" s="48">
        <v>305161000</v>
      </c>
      <c r="I27" s="48">
        <v>428892710</v>
      </c>
      <c r="J27" s="49">
        <f t="shared" si="1"/>
        <v>1456132710</v>
      </c>
      <c r="K27" s="48">
        <f t="shared" si="0"/>
        <v>-225526051</v>
      </c>
      <c r="L27" s="22">
        <f t="shared" si="2"/>
        <v>118.32641237154235</v>
      </c>
    </row>
    <row r="28" spans="1:12" s="18" customFormat="1" ht="13.5" customHeight="1" x14ac:dyDescent="0.3">
      <c r="A28" s="20">
        <v>19</v>
      </c>
      <c r="B28" s="20">
        <v>19</v>
      </c>
      <c r="C28" s="21" t="s">
        <v>47</v>
      </c>
      <c r="D28" s="21" t="s">
        <v>48</v>
      </c>
      <c r="E28" s="47">
        <v>1429904326</v>
      </c>
      <c r="F28" s="48">
        <v>491886000</v>
      </c>
      <c r="G28" s="48">
        <v>487777000</v>
      </c>
      <c r="H28" s="48">
        <v>376109000</v>
      </c>
      <c r="I28" s="48">
        <v>357927183</v>
      </c>
      <c r="J28" s="49">
        <f t="shared" si="1"/>
        <v>1713699183</v>
      </c>
      <c r="K28" s="48">
        <f t="shared" si="0"/>
        <v>-283794857</v>
      </c>
      <c r="L28" s="22">
        <f t="shared" si="2"/>
        <v>119.84712206542412</v>
      </c>
    </row>
    <row r="29" spans="1:12" s="18" customFormat="1" ht="13.5" customHeight="1" x14ac:dyDescent="0.3">
      <c r="A29" s="20">
        <v>20</v>
      </c>
      <c r="B29" s="20">
        <v>20</v>
      </c>
      <c r="C29" s="21" t="s">
        <v>49</v>
      </c>
      <c r="D29" s="21" t="s">
        <v>50</v>
      </c>
      <c r="E29" s="47">
        <v>5405392718</v>
      </c>
      <c r="F29" s="48">
        <v>1549807000</v>
      </c>
      <c r="G29" s="48">
        <v>1349222000</v>
      </c>
      <c r="H29" s="48">
        <v>1886331000</v>
      </c>
      <c r="I29" s="48">
        <v>716396998.5</v>
      </c>
      <c r="J29" s="49">
        <f t="shared" si="1"/>
        <v>5501756998.5</v>
      </c>
      <c r="K29" s="48">
        <f t="shared" si="0"/>
        <v>-96364280.5</v>
      </c>
      <c r="L29" s="22">
        <f t="shared" si="2"/>
        <v>101.78274337365177</v>
      </c>
    </row>
    <row r="30" spans="1:12" s="18" customFormat="1" ht="13.5" customHeight="1" x14ac:dyDescent="0.3">
      <c r="A30" s="20">
        <v>21</v>
      </c>
      <c r="B30" s="20">
        <v>21</v>
      </c>
      <c r="C30" s="21" t="s">
        <v>51</v>
      </c>
      <c r="D30" s="21" t="s">
        <v>52</v>
      </c>
      <c r="E30" s="47">
        <v>968731337</v>
      </c>
      <c r="F30" s="48">
        <v>274610000</v>
      </c>
      <c r="G30" s="48">
        <v>242151000</v>
      </c>
      <c r="H30" s="48">
        <v>211890000</v>
      </c>
      <c r="I30" s="48">
        <v>262119048.37</v>
      </c>
      <c r="J30" s="49">
        <f t="shared" si="1"/>
        <v>990770048.37</v>
      </c>
      <c r="K30" s="48">
        <f t="shared" si="0"/>
        <v>-22038711.370000005</v>
      </c>
      <c r="L30" s="22">
        <f t="shared" si="2"/>
        <v>102.27500758241705</v>
      </c>
    </row>
    <row r="31" spans="1:12" s="18" customFormat="1" ht="13.5" customHeight="1" x14ac:dyDescent="0.3">
      <c r="A31" s="20">
        <v>22</v>
      </c>
      <c r="B31" s="20">
        <v>22</v>
      </c>
      <c r="C31" s="21" t="s">
        <v>53</v>
      </c>
      <c r="D31" s="21" t="s">
        <v>54</v>
      </c>
      <c r="E31" s="47">
        <v>4233160213.9070001</v>
      </c>
      <c r="F31" s="48">
        <v>1219740000</v>
      </c>
      <c r="G31" s="48">
        <v>1073427000</v>
      </c>
      <c r="H31" s="48">
        <v>941514000</v>
      </c>
      <c r="I31" s="48">
        <v>1088080922.5</v>
      </c>
      <c r="J31" s="49">
        <f t="shared" si="1"/>
        <v>4322761922.5</v>
      </c>
      <c r="K31" s="48">
        <f t="shared" si="0"/>
        <v>-89601708.592999935</v>
      </c>
      <c r="L31" s="22">
        <f t="shared" si="2"/>
        <v>102.1166623530722</v>
      </c>
    </row>
    <row r="32" spans="1:12" s="18" customFormat="1" ht="13.5" customHeight="1" x14ac:dyDescent="0.3">
      <c r="A32" s="20">
        <v>23</v>
      </c>
      <c r="B32" s="20">
        <v>23</v>
      </c>
      <c r="C32" s="21" t="s">
        <v>55</v>
      </c>
      <c r="D32" s="21" t="s">
        <v>56</v>
      </c>
      <c r="E32" s="47">
        <v>1411055834</v>
      </c>
      <c r="F32" s="48">
        <v>399909000</v>
      </c>
      <c r="G32" s="48">
        <v>351107000</v>
      </c>
      <c r="H32" s="48">
        <v>307606000</v>
      </c>
      <c r="I32" s="48">
        <v>378684536</v>
      </c>
      <c r="J32" s="49">
        <f t="shared" si="1"/>
        <v>1437306536</v>
      </c>
      <c r="K32" s="48">
        <f t="shared" si="0"/>
        <v>-26250702</v>
      </c>
      <c r="L32" s="22">
        <f t="shared" si="2"/>
        <v>101.86035884388683</v>
      </c>
    </row>
    <row r="33" spans="1:12" s="18" customFormat="1" ht="13.5" customHeight="1" x14ac:dyDescent="0.3">
      <c r="A33" s="20">
        <v>24</v>
      </c>
      <c r="B33" s="20">
        <v>24</v>
      </c>
      <c r="C33" s="21" t="s">
        <v>57</v>
      </c>
      <c r="D33" s="21" t="s">
        <v>58</v>
      </c>
      <c r="E33" s="47">
        <v>226531812</v>
      </c>
      <c r="F33" s="48">
        <v>66322000</v>
      </c>
      <c r="G33" s="48">
        <v>56435000</v>
      </c>
      <c r="H33" s="48">
        <v>48073000</v>
      </c>
      <c r="I33" s="48">
        <v>61532717</v>
      </c>
      <c r="J33" s="49">
        <f t="shared" si="1"/>
        <v>232362717</v>
      </c>
      <c r="K33" s="48">
        <f t="shared" si="0"/>
        <v>-5830905</v>
      </c>
      <c r="L33" s="22">
        <f t="shared" si="2"/>
        <v>102.5739894757033</v>
      </c>
    </row>
    <row r="34" spans="1:12" s="19" customFormat="1" ht="13.5" customHeight="1" x14ac:dyDescent="0.3">
      <c r="A34" s="20">
        <v>25</v>
      </c>
      <c r="B34" s="20">
        <v>25</v>
      </c>
      <c r="C34" s="21" t="s">
        <v>59</v>
      </c>
      <c r="D34" s="21" t="s">
        <v>60</v>
      </c>
      <c r="E34" s="47">
        <v>1969091916</v>
      </c>
      <c r="F34" s="48">
        <v>558685000</v>
      </c>
      <c r="G34" s="48">
        <v>491673000</v>
      </c>
      <c r="H34" s="48">
        <v>430749000</v>
      </c>
      <c r="I34" s="48">
        <v>521777280</v>
      </c>
      <c r="J34" s="49">
        <f t="shared" si="1"/>
        <v>2002884280</v>
      </c>
      <c r="K34" s="48">
        <f t="shared" si="0"/>
        <v>-33792364</v>
      </c>
      <c r="L34" s="22">
        <f t="shared" si="2"/>
        <v>101.71613949178389</v>
      </c>
    </row>
    <row r="35" spans="1:12" ht="13.5" customHeight="1" x14ac:dyDescent="0.3">
      <c r="A35" s="20">
        <v>26</v>
      </c>
      <c r="B35" s="20">
        <v>26</v>
      </c>
      <c r="C35" s="21" t="s">
        <v>61</v>
      </c>
      <c r="D35" s="21" t="s">
        <v>62</v>
      </c>
      <c r="E35" s="47">
        <v>4175298006</v>
      </c>
      <c r="F35" s="48">
        <v>1182857000</v>
      </c>
      <c r="G35" s="48">
        <v>1040966000</v>
      </c>
      <c r="H35" s="48">
        <v>911977000</v>
      </c>
      <c r="I35" s="48">
        <v>1152474445</v>
      </c>
      <c r="J35" s="49">
        <f t="shared" si="1"/>
        <v>4288274445</v>
      </c>
      <c r="K35" s="48">
        <f t="shared" si="0"/>
        <v>-112976439</v>
      </c>
      <c r="L35" s="22">
        <f t="shared" si="2"/>
        <v>102.70582935248335</v>
      </c>
    </row>
    <row r="36" spans="1:12" ht="13.5" customHeight="1" x14ac:dyDescent="0.3">
      <c r="A36" s="20">
        <v>27</v>
      </c>
      <c r="B36" s="20">
        <v>27</v>
      </c>
      <c r="C36" s="21" t="s">
        <v>61</v>
      </c>
      <c r="D36" s="21" t="s">
        <v>96</v>
      </c>
      <c r="E36" s="47">
        <v>296184719</v>
      </c>
      <c r="F36" s="48">
        <v>84030000</v>
      </c>
      <c r="G36" s="48">
        <v>73957000</v>
      </c>
      <c r="H36" s="48">
        <v>64793000</v>
      </c>
      <c r="I36" s="48">
        <v>79931070.5</v>
      </c>
      <c r="J36" s="49">
        <f t="shared" si="1"/>
        <v>302711070.5</v>
      </c>
      <c r="K36" s="48">
        <f t="shared" ref="K36" si="3">(E36-J36)</f>
        <v>-6526351.5</v>
      </c>
      <c r="L36" s="22">
        <f t="shared" ref="L36" si="4">(J36*100/E36)</f>
        <v>102.20347340066522</v>
      </c>
    </row>
    <row r="37" spans="1:12" ht="13.5" customHeight="1" x14ac:dyDescent="0.3">
      <c r="A37" s="20">
        <v>28</v>
      </c>
      <c r="B37" s="20">
        <v>28</v>
      </c>
      <c r="C37" s="21" t="s">
        <v>63</v>
      </c>
      <c r="D37" s="21" t="s">
        <v>64</v>
      </c>
      <c r="E37" s="47">
        <v>1166291294</v>
      </c>
      <c r="F37" s="48">
        <v>332664000</v>
      </c>
      <c r="G37" s="48">
        <v>352203000</v>
      </c>
      <c r="H37" s="48">
        <v>195998000</v>
      </c>
      <c r="I37" s="48">
        <v>311777129.5</v>
      </c>
      <c r="J37" s="49">
        <f t="shared" si="1"/>
        <v>1192642129.5</v>
      </c>
      <c r="K37" s="48">
        <f t="shared" si="0"/>
        <v>-26350835.5</v>
      </c>
      <c r="L37" s="22">
        <f t="shared" si="2"/>
        <v>102.25936999063289</v>
      </c>
    </row>
    <row r="38" spans="1:12" ht="13.5" customHeight="1" x14ac:dyDescent="0.3">
      <c r="A38" s="20">
        <v>29</v>
      </c>
      <c r="B38" s="20">
        <v>29</v>
      </c>
      <c r="C38" s="21" t="s">
        <v>63</v>
      </c>
      <c r="D38" s="21" t="s">
        <v>65</v>
      </c>
      <c r="E38" s="47">
        <v>515253309</v>
      </c>
      <c r="F38" s="48">
        <v>147225000</v>
      </c>
      <c r="G38" s="48">
        <v>129402000</v>
      </c>
      <c r="H38" s="48">
        <v>113084000</v>
      </c>
      <c r="I38" s="48">
        <v>132813488</v>
      </c>
      <c r="J38" s="49">
        <f t="shared" si="1"/>
        <v>522524488</v>
      </c>
      <c r="K38" s="48">
        <f t="shared" si="0"/>
        <v>-7271179</v>
      </c>
      <c r="L38" s="22">
        <f t="shared" si="2"/>
        <v>101.41118530885554</v>
      </c>
    </row>
    <row r="39" spans="1:12" s="19" customFormat="1" ht="13.5" customHeight="1" x14ac:dyDescent="0.3">
      <c r="A39" s="20">
        <v>30</v>
      </c>
      <c r="B39" s="20">
        <v>29</v>
      </c>
      <c r="C39" s="21" t="s">
        <v>66</v>
      </c>
      <c r="D39" s="21" t="s">
        <v>67</v>
      </c>
      <c r="E39" s="47">
        <v>1131064402</v>
      </c>
      <c r="F39" s="48">
        <v>349019000</v>
      </c>
      <c r="G39" s="48">
        <v>405413000</v>
      </c>
      <c r="H39" s="48">
        <v>356080402</v>
      </c>
      <c r="I39" s="48">
        <v>265428995.55000001</v>
      </c>
      <c r="J39" s="49">
        <f t="shared" si="1"/>
        <v>1375941397.55</v>
      </c>
      <c r="K39" s="48">
        <f t="shared" si="0"/>
        <v>-244876995.54999995</v>
      </c>
      <c r="L39" s="22">
        <f t="shared" si="2"/>
        <v>121.65013726159158</v>
      </c>
    </row>
    <row r="40" spans="1:12" s="19" customFormat="1" ht="13.5" customHeight="1" x14ac:dyDescent="0.3">
      <c r="A40" s="20">
        <v>31</v>
      </c>
      <c r="B40" s="20">
        <v>29</v>
      </c>
      <c r="C40" s="21" t="s">
        <v>68</v>
      </c>
      <c r="D40" s="21" t="s">
        <v>69</v>
      </c>
      <c r="E40" s="47">
        <v>2232089546</v>
      </c>
      <c r="F40" s="48">
        <v>650625000</v>
      </c>
      <c r="G40" s="48">
        <v>558016000</v>
      </c>
      <c r="H40" s="48">
        <v>487508000</v>
      </c>
      <c r="I40" s="48">
        <v>578848119.5</v>
      </c>
      <c r="J40" s="49">
        <f t="shared" si="1"/>
        <v>2274997119.5</v>
      </c>
      <c r="K40" s="48">
        <f t="shared" si="0"/>
        <v>-42907573.5</v>
      </c>
      <c r="L40" s="22">
        <f t="shared" si="2"/>
        <v>101.92230520396873</v>
      </c>
    </row>
    <row r="41" spans="1:12" s="19" customFormat="1" ht="13.5" customHeight="1" x14ac:dyDescent="0.3">
      <c r="A41" s="20">
        <v>32</v>
      </c>
      <c r="B41" s="20">
        <v>29</v>
      </c>
      <c r="C41" s="21" t="s">
        <v>70</v>
      </c>
      <c r="D41" s="21" t="s">
        <v>71</v>
      </c>
      <c r="E41" s="47">
        <v>649301448</v>
      </c>
      <c r="F41" s="48">
        <v>184085000</v>
      </c>
      <c r="G41" s="48">
        <v>162203000</v>
      </c>
      <c r="H41" s="48">
        <v>141754000</v>
      </c>
      <c r="I41" s="48">
        <v>174886536.5</v>
      </c>
      <c r="J41" s="49">
        <f t="shared" si="1"/>
        <v>662928536.5</v>
      </c>
      <c r="K41" s="48">
        <f t="shared" si="0"/>
        <v>-13627088.5</v>
      </c>
      <c r="L41" s="22">
        <f t="shared" si="2"/>
        <v>102.09873064998925</v>
      </c>
    </row>
    <row r="42" spans="1:12" s="19" customFormat="1" ht="13.5" customHeight="1" x14ac:dyDescent="0.3">
      <c r="A42" s="20">
        <v>33</v>
      </c>
      <c r="B42" s="20">
        <v>29</v>
      </c>
      <c r="C42" s="21" t="s">
        <v>72</v>
      </c>
      <c r="D42" s="21" t="s">
        <v>73</v>
      </c>
      <c r="E42" s="47">
        <v>2569309035</v>
      </c>
      <c r="F42" s="48">
        <v>729359000</v>
      </c>
      <c r="G42" s="48">
        <v>642700000</v>
      </c>
      <c r="H42" s="48">
        <v>561280000</v>
      </c>
      <c r="I42" s="48">
        <v>670885585</v>
      </c>
      <c r="J42" s="49">
        <f t="shared" si="1"/>
        <v>2604224585</v>
      </c>
      <c r="K42" s="48">
        <f t="shared" si="0"/>
        <v>-34915550</v>
      </c>
      <c r="L42" s="22">
        <f t="shared" si="2"/>
        <v>101.35894707582344</v>
      </c>
    </row>
    <row r="43" spans="1:12" s="19" customFormat="1" ht="13.5" customHeight="1" x14ac:dyDescent="0.3">
      <c r="A43" s="20">
        <v>34</v>
      </c>
      <c r="B43" s="20">
        <v>29</v>
      </c>
      <c r="C43" s="21" t="s">
        <v>74</v>
      </c>
      <c r="D43" s="21" t="s">
        <v>75</v>
      </c>
      <c r="E43" s="47">
        <v>1960067698</v>
      </c>
      <c r="F43" s="48">
        <v>561643000</v>
      </c>
      <c r="G43" s="48">
        <v>487716000</v>
      </c>
      <c r="H43" s="48">
        <v>421427000</v>
      </c>
      <c r="I43" s="48">
        <v>519605093.5</v>
      </c>
      <c r="J43" s="49">
        <f t="shared" si="1"/>
        <v>1990391093.5</v>
      </c>
      <c r="K43" s="48">
        <f t="shared" si="0"/>
        <v>-30323395.5</v>
      </c>
      <c r="L43" s="22">
        <f t="shared" si="2"/>
        <v>101.54705858021849</v>
      </c>
    </row>
    <row r="44" spans="1:12" s="19" customFormat="1" ht="13.5" customHeight="1" x14ac:dyDescent="0.3">
      <c r="A44" s="20">
        <v>35</v>
      </c>
      <c r="B44" s="20">
        <v>29</v>
      </c>
      <c r="C44" s="24" t="s">
        <v>76</v>
      </c>
      <c r="D44" s="24" t="s">
        <v>77</v>
      </c>
      <c r="E44" s="50">
        <v>1526949348</v>
      </c>
      <c r="F44" s="48">
        <v>443101000</v>
      </c>
      <c r="G44" s="48">
        <v>402316450</v>
      </c>
      <c r="H44" s="48">
        <v>452316450</v>
      </c>
      <c r="I44" s="48">
        <v>487283966</v>
      </c>
      <c r="J44" s="49">
        <f t="shared" si="1"/>
        <v>1785017866</v>
      </c>
      <c r="K44" s="48">
        <f t="shared" si="0"/>
        <v>-258068518</v>
      </c>
      <c r="L44" s="22">
        <f t="shared" si="2"/>
        <v>116.90092198133608</v>
      </c>
    </row>
    <row r="45" spans="1:12" s="19" customFormat="1" x14ac:dyDescent="0.3">
      <c r="A45" s="25"/>
      <c r="B45" s="25"/>
      <c r="C45" s="26"/>
      <c r="D45" s="27" t="s">
        <v>78</v>
      </c>
      <c r="E45" s="51">
        <f>SUM(E10:E44)</f>
        <v>59307678564.906998</v>
      </c>
      <c r="F45" s="51">
        <f t="shared" ref="F45:I45" si="5">SUM(F10:F44)</f>
        <v>17121748498</v>
      </c>
      <c r="G45" s="51">
        <f t="shared" si="5"/>
        <v>15794240950</v>
      </c>
      <c r="H45" s="51">
        <f t="shared" si="5"/>
        <v>14415603187</v>
      </c>
      <c r="I45" s="51">
        <f t="shared" si="5"/>
        <v>14391528343.169998</v>
      </c>
      <c r="J45" s="51">
        <f>SUM(J10:J44)</f>
        <v>61723120978.170006</v>
      </c>
      <c r="K45" s="51">
        <f t="shared" si="0"/>
        <v>-2415442413.2630081</v>
      </c>
      <c r="L45" s="28">
        <f t="shared" si="2"/>
        <v>104.07273134223172</v>
      </c>
    </row>
    <row r="46" spans="1:12" s="19" customFormat="1" ht="14.25" customHeight="1" x14ac:dyDescent="0.3">
      <c r="A46" s="17" t="s">
        <v>79</v>
      </c>
      <c r="B46" s="29"/>
      <c r="C46" s="30"/>
      <c r="D46" s="30"/>
      <c r="E46" s="52"/>
      <c r="F46" s="53"/>
      <c r="G46" s="53"/>
      <c r="H46" s="53"/>
      <c r="I46" s="53"/>
      <c r="J46" s="53"/>
      <c r="K46" s="53"/>
      <c r="L46" s="31"/>
    </row>
    <row r="47" spans="1:12" s="19" customFormat="1" x14ac:dyDescent="0.3">
      <c r="A47" s="20">
        <v>36</v>
      </c>
      <c r="B47" s="20">
        <v>1</v>
      </c>
      <c r="C47" s="21" t="s">
        <v>19</v>
      </c>
      <c r="D47" s="21" t="s">
        <v>117</v>
      </c>
      <c r="E47" s="47">
        <v>17320488</v>
      </c>
      <c r="F47" s="48">
        <v>0</v>
      </c>
      <c r="G47" s="48">
        <v>9446000</v>
      </c>
      <c r="H47" s="48">
        <v>3797000</v>
      </c>
      <c r="I47" s="48">
        <v>4077488</v>
      </c>
      <c r="J47" s="49">
        <f t="shared" ref="J47" si="6">SUM(F47:I47)</f>
        <v>17320488</v>
      </c>
      <c r="K47" s="48">
        <f t="shared" ref="K47" si="7">(E47-J47)</f>
        <v>0</v>
      </c>
      <c r="L47" s="22">
        <f t="shared" ref="L47" si="8">(J47*100/E47)</f>
        <v>100</v>
      </c>
    </row>
    <row r="48" spans="1:12" s="19" customFormat="1" ht="13.5" customHeight="1" x14ac:dyDescent="0.3">
      <c r="A48" s="20">
        <v>37</v>
      </c>
      <c r="B48" s="20">
        <v>2</v>
      </c>
      <c r="C48" s="21" t="s">
        <v>26</v>
      </c>
      <c r="D48" s="21" t="s">
        <v>80</v>
      </c>
      <c r="E48" s="47">
        <v>291014575</v>
      </c>
      <c r="F48" s="48">
        <v>87175000</v>
      </c>
      <c r="G48" s="48">
        <v>73284000</v>
      </c>
      <c r="H48" s="48">
        <v>71134000</v>
      </c>
      <c r="I48" s="48">
        <v>59421575</v>
      </c>
      <c r="J48" s="49">
        <f t="shared" ref="J48:J75" si="9">SUM(F48:I48)</f>
        <v>291014575</v>
      </c>
      <c r="K48" s="48">
        <f t="shared" si="0"/>
        <v>0</v>
      </c>
      <c r="L48" s="22">
        <f t="shared" si="2"/>
        <v>100</v>
      </c>
    </row>
    <row r="49" spans="1:12" s="19" customFormat="1" ht="13.5" customHeight="1" x14ac:dyDescent="0.3">
      <c r="A49" s="20">
        <v>38</v>
      </c>
      <c r="B49" s="20">
        <v>3</v>
      </c>
      <c r="C49" s="21" t="s">
        <v>28</v>
      </c>
      <c r="D49" s="21" t="s">
        <v>81</v>
      </c>
      <c r="E49" s="47">
        <v>3926906</v>
      </c>
      <c r="F49" s="48">
        <v>1227000</v>
      </c>
      <c r="G49" s="48">
        <v>977000</v>
      </c>
      <c r="H49" s="48">
        <v>757000</v>
      </c>
      <c r="I49" s="48">
        <v>965906</v>
      </c>
      <c r="J49" s="49">
        <f t="shared" si="9"/>
        <v>3926906</v>
      </c>
      <c r="K49" s="48">
        <f t="shared" si="0"/>
        <v>0</v>
      </c>
      <c r="L49" s="22">
        <f t="shared" si="2"/>
        <v>100</v>
      </c>
    </row>
    <row r="50" spans="1:12" s="19" customFormat="1" ht="13.5" customHeight="1" x14ac:dyDescent="0.3">
      <c r="A50" s="20">
        <v>39</v>
      </c>
      <c r="B50" s="20">
        <v>4</v>
      </c>
      <c r="C50" s="21" t="s">
        <v>41</v>
      </c>
      <c r="D50" s="21" t="s">
        <v>82</v>
      </c>
      <c r="E50" s="47">
        <v>41535396</v>
      </c>
      <c r="F50" s="48">
        <v>11947000</v>
      </c>
      <c r="G50" s="48">
        <v>10333000</v>
      </c>
      <c r="H50" s="48">
        <v>9043000</v>
      </c>
      <c r="I50" s="48">
        <v>10212396</v>
      </c>
      <c r="J50" s="49">
        <f t="shared" si="9"/>
        <v>41535396</v>
      </c>
      <c r="K50" s="48">
        <f t="shared" si="0"/>
        <v>0</v>
      </c>
      <c r="L50" s="22">
        <f t="shared" si="2"/>
        <v>100</v>
      </c>
    </row>
    <row r="51" spans="1:12" s="19" customFormat="1" ht="13.5" customHeight="1" x14ac:dyDescent="0.3">
      <c r="A51" s="20">
        <v>40</v>
      </c>
      <c r="B51" s="20">
        <v>5</v>
      </c>
      <c r="C51" s="21" t="s">
        <v>41</v>
      </c>
      <c r="D51" s="21" t="s">
        <v>83</v>
      </c>
      <c r="E51" s="47">
        <v>73795396</v>
      </c>
      <c r="F51" s="48">
        <v>21224000</v>
      </c>
      <c r="G51" s="48">
        <v>18362000</v>
      </c>
      <c r="H51" s="48">
        <v>16066000</v>
      </c>
      <c r="I51" s="48">
        <v>18143396</v>
      </c>
      <c r="J51" s="49">
        <f t="shared" si="9"/>
        <v>73795396</v>
      </c>
      <c r="K51" s="48">
        <f t="shared" si="0"/>
        <v>0</v>
      </c>
      <c r="L51" s="22">
        <f t="shared" si="2"/>
        <v>100</v>
      </c>
    </row>
    <row r="52" spans="1:12" s="19" customFormat="1" ht="13.5" customHeight="1" x14ac:dyDescent="0.3">
      <c r="A52" s="20">
        <v>41</v>
      </c>
      <c r="B52" s="20">
        <v>6</v>
      </c>
      <c r="C52" s="21" t="s">
        <v>41</v>
      </c>
      <c r="D52" s="21" t="s">
        <v>84</v>
      </c>
      <c r="E52" s="47">
        <v>18448850</v>
      </c>
      <c r="F52" s="48">
        <v>0</v>
      </c>
      <c r="G52" s="48">
        <v>9896000</v>
      </c>
      <c r="H52" s="48">
        <v>4017000</v>
      </c>
      <c r="I52" s="48">
        <v>4535850</v>
      </c>
      <c r="J52" s="49">
        <f t="shared" si="9"/>
        <v>18448850</v>
      </c>
      <c r="K52" s="48">
        <f t="shared" si="0"/>
        <v>0</v>
      </c>
      <c r="L52" s="22">
        <f t="shared" si="2"/>
        <v>100</v>
      </c>
    </row>
    <row r="53" spans="1:12" s="19" customFormat="1" ht="13.5" customHeight="1" x14ac:dyDescent="0.3">
      <c r="A53" s="20">
        <v>42</v>
      </c>
      <c r="B53" s="20">
        <v>7</v>
      </c>
      <c r="C53" s="21" t="s">
        <v>43</v>
      </c>
      <c r="D53" s="21" t="s">
        <v>85</v>
      </c>
      <c r="E53" s="47">
        <v>37390843</v>
      </c>
      <c r="F53" s="48">
        <v>11168000</v>
      </c>
      <c r="G53" s="48">
        <v>9346000</v>
      </c>
      <c r="H53" s="48">
        <v>8178000</v>
      </c>
      <c r="I53" s="48">
        <v>8698843</v>
      </c>
      <c r="J53" s="49">
        <f t="shared" si="9"/>
        <v>37390843</v>
      </c>
      <c r="K53" s="48">
        <f t="shared" si="0"/>
        <v>0</v>
      </c>
      <c r="L53" s="22">
        <f t="shared" si="2"/>
        <v>100</v>
      </c>
    </row>
    <row r="54" spans="1:12" s="19" customFormat="1" ht="13.5" customHeight="1" x14ac:dyDescent="0.3">
      <c r="A54" s="20">
        <v>43</v>
      </c>
      <c r="B54" s="20">
        <v>8</v>
      </c>
      <c r="C54" s="21" t="s">
        <v>45</v>
      </c>
      <c r="D54" s="21" t="s">
        <v>118</v>
      </c>
      <c r="E54" s="47">
        <v>5936964</v>
      </c>
      <c r="F54" s="48">
        <v>1843000</v>
      </c>
      <c r="G54" s="48">
        <v>1483000</v>
      </c>
      <c r="H54" s="48">
        <v>1297000</v>
      </c>
      <c r="I54" s="48">
        <v>1313964</v>
      </c>
      <c r="J54" s="49">
        <f t="shared" si="9"/>
        <v>5936964</v>
      </c>
      <c r="K54" s="48">
        <f t="shared" si="0"/>
        <v>0</v>
      </c>
      <c r="L54" s="22">
        <f t="shared" si="2"/>
        <v>100</v>
      </c>
    </row>
    <row r="55" spans="1:12" s="19" customFormat="1" ht="13.5" customHeight="1" x14ac:dyDescent="0.3">
      <c r="A55" s="20">
        <v>44</v>
      </c>
      <c r="B55" s="20">
        <v>9</v>
      </c>
      <c r="C55" s="21" t="s">
        <v>51</v>
      </c>
      <c r="D55" s="21" t="s">
        <v>86</v>
      </c>
      <c r="E55" s="47">
        <v>82163104</v>
      </c>
      <c r="F55" s="48">
        <v>23277000</v>
      </c>
      <c r="G55" s="48">
        <v>20538000</v>
      </c>
      <c r="H55" s="48">
        <v>17971000</v>
      </c>
      <c r="I55" s="48">
        <v>20377104</v>
      </c>
      <c r="J55" s="49">
        <f t="shared" si="9"/>
        <v>82163104</v>
      </c>
      <c r="K55" s="48">
        <f t="shared" si="0"/>
        <v>0</v>
      </c>
      <c r="L55" s="22">
        <f t="shared" si="2"/>
        <v>100</v>
      </c>
    </row>
    <row r="56" spans="1:12" s="19" customFormat="1" ht="13.5" customHeight="1" x14ac:dyDescent="0.3">
      <c r="A56" s="20">
        <v>45</v>
      </c>
      <c r="B56" s="20">
        <v>10</v>
      </c>
      <c r="C56" s="21" t="s">
        <v>51</v>
      </c>
      <c r="D56" s="21" t="s">
        <v>87</v>
      </c>
      <c r="E56" s="47">
        <v>77220970</v>
      </c>
      <c r="F56" s="48">
        <v>21878000</v>
      </c>
      <c r="G56" s="48">
        <v>19300000</v>
      </c>
      <c r="H56" s="48">
        <v>16887000</v>
      </c>
      <c r="I56" s="48">
        <v>19155970</v>
      </c>
      <c r="J56" s="49">
        <f t="shared" si="9"/>
        <v>77220970</v>
      </c>
      <c r="K56" s="48">
        <f t="shared" si="0"/>
        <v>0</v>
      </c>
      <c r="L56" s="22">
        <f t="shared" si="2"/>
        <v>100</v>
      </c>
    </row>
    <row r="57" spans="1:12" s="19" customFormat="1" ht="13.5" customHeight="1" x14ac:dyDescent="0.3">
      <c r="A57" s="20">
        <v>46</v>
      </c>
      <c r="B57" s="20">
        <v>11</v>
      </c>
      <c r="C57" s="21" t="s">
        <v>51</v>
      </c>
      <c r="D57" s="21" t="s">
        <v>88</v>
      </c>
      <c r="E57" s="47">
        <v>21122284</v>
      </c>
      <c r="F57" s="48">
        <v>5983000</v>
      </c>
      <c r="G57" s="48">
        <v>5280000</v>
      </c>
      <c r="H57" s="48">
        <v>4620000</v>
      </c>
      <c r="I57" s="48">
        <v>5239284</v>
      </c>
      <c r="J57" s="49">
        <f t="shared" si="9"/>
        <v>21122284</v>
      </c>
      <c r="K57" s="48">
        <f t="shared" si="0"/>
        <v>0</v>
      </c>
      <c r="L57" s="22">
        <f t="shared" si="2"/>
        <v>100</v>
      </c>
    </row>
    <row r="58" spans="1:12" s="18" customFormat="1" ht="13.5" customHeight="1" x14ac:dyDescent="0.3">
      <c r="A58" s="20">
        <v>47</v>
      </c>
      <c r="B58" s="20">
        <v>12</v>
      </c>
      <c r="C58" s="21" t="s">
        <v>51</v>
      </c>
      <c r="D58" s="21" t="s">
        <v>89</v>
      </c>
      <c r="E58" s="47">
        <v>9293281</v>
      </c>
      <c r="F58" s="48">
        <v>2633000</v>
      </c>
      <c r="G58" s="48">
        <v>2323000</v>
      </c>
      <c r="H58" s="48">
        <v>2032000</v>
      </c>
      <c r="I58" s="48">
        <v>2305281</v>
      </c>
      <c r="J58" s="49">
        <f t="shared" si="9"/>
        <v>9293281</v>
      </c>
      <c r="K58" s="48">
        <f t="shared" si="0"/>
        <v>0</v>
      </c>
      <c r="L58" s="22">
        <f t="shared" si="2"/>
        <v>100</v>
      </c>
    </row>
    <row r="59" spans="1:12" s="18" customFormat="1" ht="13.5" customHeight="1" x14ac:dyDescent="0.3">
      <c r="A59" s="20">
        <v>48</v>
      </c>
      <c r="B59" s="20">
        <v>13</v>
      </c>
      <c r="C59" s="21" t="s">
        <v>51</v>
      </c>
      <c r="D59" s="21" t="s">
        <v>90</v>
      </c>
      <c r="E59" s="47">
        <v>12267295</v>
      </c>
      <c r="F59" s="48">
        <v>3474000</v>
      </c>
      <c r="G59" s="48">
        <v>3066000</v>
      </c>
      <c r="H59" s="48">
        <v>2683000</v>
      </c>
      <c r="I59" s="48">
        <v>3044295</v>
      </c>
      <c r="J59" s="49">
        <f t="shared" si="9"/>
        <v>12267295</v>
      </c>
      <c r="K59" s="48">
        <f t="shared" si="0"/>
        <v>0</v>
      </c>
      <c r="L59" s="22">
        <f t="shared" si="2"/>
        <v>100</v>
      </c>
    </row>
    <row r="60" spans="1:12" s="18" customFormat="1" ht="13.5" customHeight="1" x14ac:dyDescent="0.3">
      <c r="A60" s="20">
        <v>49</v>
      </c>
      <c r="B60" s="20">
        <v>14</v>
      </c>
      <c r="C60" s="21" t="s">
        <v>51</v>
      </c>
      <c r="D60" s="21" t="s">
        <v>91</v>
      </c>
      <c r="E60" s="47">
        <v>9793973</v>
      </c>
      <c r="F60" s="48">
        <v>2778000</v>
      </c>
      <c r="G60" s="48">
        <v>2444000</v>
      </c>
      <c r="H60" s="48">
        <v>2143000</v>
      </c>
      <c r="I60" s="48">
        <v>2428973</v>
      </c>
      <c r="J60" s="49">
        <f t="shared" si="9"/>
        <v>9793973</v>
      </c>
      <c r="K60" s="48">
        <f t="shared" si="0"/>
        <v>0</v>
      </c>
      <c r="L60" s="22">
        <f t="shared" si="2"/>
        <v>100</v>
      </c>
    </row>
    <row r="61" spans="1:12" s="18" customFormat="1" ht="13.5" customHeight="1" x14ac:dyDescent="0.3">
      <c r="A61" s="20">
        <v>50</v>
      </c>
      <c r="B61" s="20">
        <v>15</v>
      </c>
      <c r="C61" s="21" t="s">
        <v>51</v>
      </c>
      <c r="D61" s="21" t="s">
        <v>92</v>
      </c>
      <c r="E61" s="47">
        <v>9793973</v>
      </c>
      <c r="F61" s="48">
        <v>2778000</v>
      </c>
      <c r="G61" s="48">
        <v>2444000</v>
      </c>
      <c r="H61" s="48">
        <v>2143000</v>
      </c>
      <c r="I61" s="48">
        <v>2428973</v>
      </c>
      <c r="J61" s="49">
        <f t="shared" si="9"/>
        <v>9793973</v>
      </c>
      <c r="K61" s="48">
        <f t="shared" si="0"/>
        <v>0</v>
      </c>
      <c r="L61" s="22">
        <f t="shared" si="2"/>
        <v>100</v>
      </c>
    </row>
    <row r="62" spans="1:12" s="18" customFormat="1" x14ac:dyDescent="0.3">
      <c r="A62" s="20">
        <v>51</v>
      </c>
      <c r="B62" s="20">
        <v>16</v>
      </c>
      <c r="C62" s="21" t="s">
        <v>53</v>
      </c>
      <c r="D62" s="21" t="s">
        <v>93</v>
      </c>
      <c r="E62" s="47">
        <v>15788883</v>
      </c>
      <c r="F62" s="48">
        <v>4558000</v>
      </c>
      <c r="G62" s="48">
        <v>4015000</v>
      </c>
      <c r="H62" s="48">
        <v>3515000</v>
      </c>
      <c r="I62" s="48">
        <v>3700883</v>
      </c>
      <c r="J62" s="49">
        <f t="shared" si="9"/>
        <v>15788883</v>
      </c>
      <c r="K62" s="48">
        <f t="shared" si="0"/>
        <v>0</v>
      </c>
      <c r="L62" s="22">
        <f t="shared" si="2"/>
        <v>100</v>
      </c>
    </row>
    <row r="63" spans="1:12" s="18" customFormat="1" x14ac:dyDescent="0.3">
      <c r="A63" s="20">
        <v>52</v>
      </c>
      <c r="B63" s="20">
        <v>17</v>
      </c>
      <c r="C63" s="21" t="s">
        <v>53</v>
      </c>
      <c r="D63" s="21" t="s">
        <v>94</v>
      </c>
      <c r="E63" s="47">
        <v>15788883</v>
      </c>
      <c r="F63" s="48">
        <v>4558000</v>
      </c>
      <c r="G63" s="48">
        <v>4015000</v>
      </c>
      <c r="H63" s="48">
        <v>3515000</v>
      </c>
      <c r="I63" s="48">
        <v>3700883</v>
      </c>
      <c r="J63" s="49">
        <f t="shared" si="9"/>
        <v>15788883</v>
      </c>
      <c r="K63" s="48">
        <f t="shared" si="0"/>
        <v>0</v>
      </c>
      <c r="L63" s="22">
        <f t="shared" si="2"/>
        <v>100</v>
      </c>
    </row>
    <row r="64" spans="1:12" s="18" customFormat="1" ht="13.5" customHeight="1" x14ac:dyDescent="0.3">
      <c r="A64" s="20">
        <v>53</v>
      </c>
      <c r="B64" s="20">
        <v>18</v>
      </c>
      <c r="C64" s="21" t="s">
        <v>57</v>
      </c>
      <c r="D64" s="21" t="s">
        <v>95</v>
      </c>
      <c r="E64" s="47">
        <v>60788724</v>
      </c>
      <c r="F64" s="48">
        <v>17945000</v>
      </c>
      <c r="G64" s="48">
        <v>15131000</v>
      </c>
      <c r="H64" s="48">
        <v>12782000</v>
      </c>
      <c r="I64" s="48">
        <v>14930724</v>
      </c>
      <c r="J64" s="49">
        <f t="shared" si="9"/>
        <v>60788724</v>
      </c>
      <c r="K64" s="48">
        <f t="shared" si="0"/>
        <v>0</v>
      </c>
      <c r="L64" s="22">
        <f t="shared" si="2"/>
        <v>100</v>
      </c>
    </row>
    <row r="65" spans="1:12" s="18" customFormat="1" ht="13.5" customHeight="1" x14ac:dyDescent="0.3">
      <c r="A65" s="20">
        <v>54</v>
      </c>
      <c r="B65" s="20">
        <v>19</v>
      </c>
      <c r="C65" s="21" t="s">
        <v>63</v>
      </c>
      <c r="D65" s="21" t="s">
        <v>97</v>
      </c>
      <c r="E65" s="47">
        <v>357726580</v>
      </c>
      <c r="F65" s="48">
        <v>102212000</v>
      </c>
      <c r="G65" s="48">
        <v>89750000</v>
      </c>
      <c r="H65" s="48">
        <v>78625000</v>
      </c>
      <c r="I65" s="48">
        <v>87139580</v>
      </c>
      <c r="J65" s="49">
        <f t="shared" si="9"/>
        <v>357726580</v>
      </c>
      <c r="K65" s="48">
        <f t="shared" si="0"/>
        <v>0</v>
      </c>
      <c r="L65" s="22">
        <f t="shared" si="2"/>
        <v>100</v>
      </c>
    </row>
    <row r="66" spans="1:12" s="18" customFormat="1" ht="13.5" customHeight="1" x14ac:dyDescent="0.3">
      <c r="A66" s="20">
        <v>55</v>
      </c>
      <c r="B66" s="20">
        <v>20</v>
      </c>
      <c r="C66" s="21" t="s">
        <v>63</v>
      </c>
      <c r="D66" s="21" t="s">
        <v>98</v>
      </c>
      <c r="E66" s="47">
        <v>12964577</v>
      </c>
      <c r="F66" s="48">
        <v>3704000</v>
      </c>
      <c r="G66" s="48">
        <v>3255000</v>
      </c>
      <c r="H66" s="48">
        <v>2847000</v>
      </c>
      <c r="I66" s="48">
        <v>3158577</v>
      </c>
      <c r="J66" s="49">
        <f t="shared" si="9"/>
        <v>12964577</v>
      </c>
      <c r="K66" s="48">
        <f t="shared" si="0"/>
        <v>0</v>
      </c>
      <c r="L66" s="22">
        <f t="shared" si="2"/>
        <v>100</v>
      </c>
    </row>
    <row r="67" spans="1:12" s="18" customFormat="1" ht="13.5" customHeight="1" x14ac:dyDescent="0.3">
      <c r="A67" s="20">
        <v>56</v>
      </c>
      <c r="B67" s="20">
        <v>21</v>
      </c>
      <c r="C67" s="21" t="s">
        <v>63</v>
      </c>
      <c r="D67" s="21" t="s">
        <v>99</v>
      </c>
      <c r="E67" s="47">
        <v>17437303</v>
      </c>
      <c r="F67" s="48">
        <v>4983000</v>
      </c>
      <c r="G67" s="48">
        <v>4381000</v>
      </c>
      <c r="H67" s="48">
        <v>3828000</v>
      </c>
      <c r="I67" s="48">
        <v>4245303</v>
      </c>
      <c r="J67" s="49">
        <f t="shared" si="9"/>
        <v>17437303</v>
      </c>
      <c r="K67" s="48">
        <f t="shared" si="0"/>
        <v>0</v>
      </c>
      <c r="L67" s="22">
        <f t="shared" si="2"/>
        <v>100</v>
      </c>
    </row>
    <row r="68" spans="1:12" s="18" customFormat="1" ht="13.5" customHeight="1" x14ac:dyDescent="0.3">
      <c r="A68" s="20">
        <v>57</v>
      </c>
      <c r="B68" s="20">
        <v>22</v>
      </c>
      <c r="C68" s="21" t="s">
        <v>66</v>
      </c>
      <c r="D68" s="21" t="s">
        <v>100</v>
      </c>
      <c r="E68" s="47">
        <v>82480848</v>
      </c>
      <c r="F68" s="48">
        <v>25865000</v>
      </c>
      <c r="G68" s="48">
        <v>20681000</v>
      </c>
      <c r="H68" s="48">
        <v>18074000</v>
      </c>
      <c r="I68" s="48">
        <v>17860848</v>
      </c>
      <c r="J68" s="49">
        <f t="shared" si="9"/>
        <v>82480848</v>
      </c>
      <c r="K68" s="48">
        <f t="shared" si="0"/>
        <v>0</v>
      </c>
      <c r="L68" s="22">
        <f t="shared" si="2"/>
        <v>100</v>
      </c>
    </row>
    <row r="69" spans="1:12" ht="13.5" customHeight="1" x14ac:dyDescent="0.3">
      <c r="A69" s="20">
        <v>58</v>
      </c>
      <c r="B69" s="20">
        <v>23</v>
      </c>
      <c r="C69" s="24" t="s">
        <v>74</v>
      </c>
      <c r="D69" s="24" t="s">
        <v>101</v>
      </c>
      <c r="E69" s="47">
        <v>14995902</v>
      </c>
      <c r="F69" s="48">
        <v>0</v>
      </c>
      <c r="G69" s="48">
        <v>8030000</v>
      </c>
      <c r="H69" s="48">
        <v>3214000</v>
      </c>
      <c r="I69" s="48">
        <v>3751902</v>
      </c>
      <c r="J69" s="49">
        <f t="shared" si="9"/>
        <v>14995902</v>
      </c>
      <c r="K69" s="48">
        <f t="shared" si="0"/>
        <v>0</v>
      </c>
      <c r="L69" s="22">
        <f t="shared" si="2"/>
        <v>100</v>
      </c>
    </row>
    <row r="70" spans="1:12" x14ac:dyDescent="0.3">
      <c r="A70" s="25"/>
      <c r="B70" s="25"/>
      <c r="C70" s="26"/>
      <c r="D70" s="27" t="s">
        <v>102</v>
      </c>
      <c r="E70" s="54">
        <f>SUM(E47:E69)</f>
        <v>1288995998</v>
      </c>
      <c r="F70" s="54">
        <f>SUM(F47:F69)</f>
        <v>361210000</v>
      </c>
      <c r="G70" s="54">
        <f t="shared" ref="G70:I70" si="10">SUM(G47:G69)</f>
        <v>337780000</v>
      </c>
      <c r="H70" s="54">
        <f t="shared" si="10"/>
        <v>289168000</v>
      </c>
      <c r="I70" s="54">
        <f t="shared" si="10"/>
        <v>300837998</v>
      </c>
      <c r="J70" s="54">
        <f>SUM(J47:J69)</f>
        <v>1288995998</v>
      </c>
      <c r="K70" s="54">
        <f t="shared" si="0"/>
        <v>0</v>
      </c>
      <c r="L70" s="32">
        <f t="shared" si="2"/>
        <v>100</v>
      </c>
    </row>
    <row r="71" spans="1:12" ht="12" customHeight="1" x14ac:dyDescent="0.3">
      <c r="A71" s="33"/>
      <c r="B71" s="33"/>
      <c r="C71" s="34"/>
      <c r="D71" s="35" t="s">
        <v>103</v>
      </c>
      <c r="E71" s="55">
        <f>(E70+E45)</f>
        <v>60596674562.906998</v>
      </c>
      <c r="F71" s="55">
        <f>(F70+F45)</f>
        <v>17482958498</v>
      </c>
      <c r="G71" s="55">
        <f>(G70+G45)</f>
        <v>16132020950</v>
      </c>
      <c r="H71" s="55">
        <f>(H70+H45)</f>
        <v>14704771187</v>
      </c>
      <c r="I71" s="55">
        <f>(I70+I45)</f>
        <v>14692366341.169998</v>
      </c>
      <c r="J71" s="55">
        <f t="shared" si="9"/>
        <v>63012116976.169998</v>
      </c>
      <c r="K71" s="55">
        <f t="shared" si="0"/>
        <v>-2415442413.2630005</v>
      </c>
      <c r="L71" s="36">
        <f t="shared" si="2"/>
        <v>103.98609730762612</v>
      </c>
    </row>
    <row r="72" spans="1:12" x14ac:dyDescent="0.3">
      <c r="A72" s="17" t="s">
        <v>104</v>
      </c>
      <c r="B72" s="37"/>
      <c r="C72" s="38"/>
      <c r="D72" s="39"/>
      <c r="E72" s="56"/>
      <c r="F72" s="57"/>
      <c r="G72" s="57"/>
      <c r="H72" s="56"/>
      <c r="I72" s="57"/>
      <c r="J72" s="56"/>
      <c r="K72" s="56"/>
      <c r="L72" s="40"/>
    </row>
    <row r="73" spans="1:12" ht="13.5" customHeight="1" x14ac:dyDescent="0.3">
      <c r="A73" s="41">
        <v>59</v>
      </c>
      <c r="B73" s="41">
        <v>1</v>
      </c>
      <c r="C73" s="42" t="s">
        <v>26</v>
      </c>
      <c r="D73" s="42" t="s">
        <v>105</v>
      </c>
      <c r="E73" s="47">
        <v>30765375</v>
      </c>
      <c r="F73" s="48">
        <v>9220000</v>
      </c>
      <c r="G73" s="48">
        <v>7745000</v>
      </c>
      <c r="H73" s="48">
        <v>6778000</v>
      </c>
      <c r="I73" s="48">
        <v>7022375</v>
      </c>
      <c r="J73" s="49">
        <f t="shared" si="9"/>
        <v>30765375</v>
      </c>
      <c r="K73" s="48">
        <f t="shared" si="0"/>
        <v>0</v>
      </c>
      <c r="L73" s="22">
        <f t="shared" si="2"/>
        <v>100</v>
      </c>
    </row>
    <row r="74" spans="1:12" ht="13.5" customHeight="1" x14ac:dyDescent="0.3">
      <c r="A74" s="41">
        <v>60</v>
      </c>
      <c r="B74" s="41">
        <v>2</v>
      </c>
      <c r="C74" s="42" t="s">
        <v>35</v>
      </c>
      <c r="D74" s="42" t="s">
        <v>106</v>
      </c>
      <c r="E74" s="47">
        <v>10588962</v>
      </c>
      <c r="F74" s="48">
        <v>3104000</v>
      </c>
      <c r="G74" s="48">
        <v>2645000</v>
      </c>
      <c r="H74" s="48">
        <v>2315000</v>
      </c>
      <c r="I74" s="48">
        <v>2524962</v>
      </c>
      <c r="J74" s="49">
        <f t="shared" si="9"/>
        <v>10588962</v>
      </c>
      <c r="K74" s="48">
        <f t="shared" si="0"/>
        <v>0</v>
      </c>
      <c r="L74" s="22">
        <f t="shared" si="2"/>
        <v>100</v>
      </c>
    </row>
    <row r="75" spans="1:12" ht="13.5" customHeight="1" x14ac:dyDescent="0.3">
      <c r="A75" s="41">
        <v>61</v>
      </c>
      <c r="B75" s="41">
        <v>3</v>
      </c>
      <c r="C75" s="42" t="s">
        <v>37</v>
      </c>
      <c r="D75" s="42" t="s">
        <v>107</v>
      </c>
      <c r="E75" s="47">
        <v>11438581</v>
      </c>
      <c r="F75" s="48">
        <v>3350000</v>
      </c>
      <c r="G75" s="48">
        <v>2865000</v>
      </c>
      <c r="H75" s="48">
        <v>2507000</v>
      </c>
      <c r="I75" s="48">
        <v>2716581</v>
      </c>
      <c r="J75" s="49">
        <f t="shared" si="9"/>
        <v>11438581</v>
      </c>
      <c r="K75" s="48">
        <f t="shared" si="0"/>
        <v>0</v>
      </c>
      <c r="L75" s="22">
        <f t="shared" si="2"/>
        <v>100</v>
      </c>
    </row>
    <row r="76" spans="1:12" ht="13.5" customHeight="1" x14ac:dyDescent="0.3">
      <c r="A76" s="41">
        <v>62</v>
      </c>
      <c r="B76" s="41">
        <v>4</v>
      </c>
      <c r="C76" s="42" t="s">
        <v>41</v>
      </c>
      <c r="D76" s="42" t="s">
        <v>108</v>
      </c>
      <c r="E76" s="47">
        <v>50576190</v>
      </c>
      <c r="F76" s="48">
        <v>14548000</v>
      </c>
      <c r="G76" s="48">
        <v>12583000</v>
      </c>
      <c r="H76" s="48">
        <v>11011000</v>
      </c>
      <c r="I76" s="48">
        <v>12434190</v>
      </c>
      <c r="J76" s="49">
        <f t="shared" ref="J76:J82" si="11">SUM(F76:I76)</f>
        <v>50576190</v>
      </c>
      <c r="K76" s="48">
        <f t="shared" ref="K76:K83" si="12">(E76-J76)</f>
        <v>0</v>
      </c>
      <c r="L76" s="22">
        <f t="shared" ref="L76:L83" si="13">(J76*100/E76)</f>
        <v>100</v>
      </c>
    </row>
    <row r="77" spans="1:12" ht="13.5" customHeight="1" x14ac:dyDescent="0.3">
      <c r="A77" s="41">
        <v>63</v>
      </c>
      <c r="B77" s="41">
        <v>5</v>
      </c>
      <c r="C77" s="42" t="s">
        <v>43</v>
      </c>
      <c r="D77" s="42" t="s">
        <v>109</v>
      </c>
      <c r="E77" s="47">
        <v>17249726</v>
      </c>
      <c r="F77" s="48">
        <v>5152000</v>
      </c>
      <c r="G77" s="48">
        <v>4313000</v>
      </c>
      <c r="H77" s="48">
        <v>3775000</v>
      </c>
      <c r="I77" s="48">
        <v>4009726</v>
      </c>
      <c r="J77" s="49">
        <f t="shared" si="11"/>
        <v>17249726</v>
      </c>
      <c r="K77" s="48">
        <f t="shared" si="12"/>
        <v>0</v>
      </c>
      <c r="L77" s="22">
        <f t="shared" si="13"/>
        <v>100</v>
      </c>
    </row>
    <row r="78" spans="1:12" ht="13.5" customHeight="1" x14ac:dyDescent="0.3">
      <c r="A78" s="41">
        <v>64</v>
      </c>
      <c r="B78" s="41">
        <v>6</v>
      </c>
      <c r="C78" s="42" t="s">
        <v>53</v>
      </c>
      <c r="D78" s="42" t="s">
        <v>110</v>
      </c>
      <c r="E78" s="47">
        <v>17259172</v>
      </c>
      <c r="F78" s="48">
        <v>0</v>
      </c>
      <c r="G78" s="48">
        <v>9369000</v>
      </c>
      <c r="H78" s="48">
        <v>5842000</v>
      </c>
      <c r="I78" s="48">
        <v>4048172</v>
      </c>
      <c r="J78" s="49">
        <f t="shared" si="11"/>
        <v>19259172</v>
      </c>
      <c r="K78" s="48">
        <f t="shared" si="12"/>
        <v>-2000000</v>
      </c>
      <c r="L78" s="22">
        <f t="shared" si="13"/>
        <v>111.58804141936821</v>
      </c>
    </row>
    <row r="79" spans="1:12" ht="13.5" customHeight="1" x14ac:dyDescent="0.3">
      <c r="A79" s="41">
        <v>65</v>
      </c>
      <c r="B79" s="41">
        <v>7</v>
      </c>
      <c r="C79" s="42" t="s">
        <v>57</v>
      </c>
      <c r="D79" s="42" t="s">
        <v>111</v>
      </c>
      <c r="E79" s="47">
        <v>13058977</v>
      </c>
      <c r="F79" s="48">
        <v>3854000</v>
      </c>
      <c r="G79" s="48">
        <v>3249000</v>
      </c>
      <c r="H79" s="48">
        <v>2747000</v>
      </c>
      <c r="I79" s="48">
        <v>3208977</v>
      </c>
      <c r="J79" s="49">
        <f t="shared" si="11"/>
        <v>13058977</v>
      </c>
      <c r="K79" s="48">
        <f t="shared" si="12"/>
        <v>0</v>
      </c>
      <c r="L79" s="22">
        <f t="shared" si="13"/>
        <v>100</v>
      </c>
    </row>
    <row r="80" spans="1:12" ht="13.5" customHeight="1" x14ac:dyDescent="0.3">
      <c r="A80" s="41">
        <v>66</v>
      </c>
      <c r="B80" s="41">
        <v>8</v>
      </c>
      <c r="C80" s="42" t="s">
        <v>59</v>
      </c>
      <c r="D80" s="42" t="s">
        <v>112</v>
      </c>
      <c r="E80" s="47">
        <v>19366547</v>
      </c>
      <c r="F80" s="48">
        <v>5491000</v>
      </c>
      <c r="G80" s="48">
        <v>4837000</v>
      </c>
      <c r="H80" s="48">
        <v>4237000</v>
      </c>
      <c r="I80" s="48">
        <v>4801547</v>
      </c>
      <c r="J80" s="49">
        <f t="shared" si="11"/>
        <v>19366547</v>
      </c>
      <c r="K80" s="48">
        <f t="shared" si="12"/>
        <v>0</v>
      </c>
      <c r="L80" s="22">
        <f t="shared" si="13"/>
        <v>100</v>
      </c>
    </row>
    <row r="81" spans="1:12" ht="13.5" customHeight="1" x14ac:dyDescent="0.3">
      <c r="A81" s="41">
        <v>67</v>
      </c>
      <c r="B81" s="41">
        <v>9</v>
      </c>
      <c r="C81" s="42" t="s">
        <v>61</v>
      </c>
      <c r="D81" s="42" t="s">
        <v>113</v>
      </c>
      <c r="E81" s="47">
        <v>42074065</v>
      </c>
      <c r="F81" s="48">
        <v>11937000</v>
      </c>
      <c r="G81" s="48">
        <v>10508000</v>
      </c>
      <c r="H81" s="48">
        <v>9204000</v>
      </c>
      <c r="I81" s="48">
        <v>13811850</v>
      </c>
      <c r="J81" s="49">
        <f t="shared" si="11"/>
        <v>45460850</v>
      </c>
      <c r="K81" s="48">
        <f t="shared" si="12"/>
        <v>-3386785</v>
      </c>
      <c r="L81" s="22">
        <f t="shared" si="13"/>
        <v>108.0495787606926</v>
      </c>
    </row>
    <row r="82" spans="1:12" ht="13.5" customHeight="1" x14ac:dyDescent="0.3">
      <c r="A82" s="41">
        <v>68</v>
      </c>
      <c r="B82" s="41">
        <v>10</v>
      </c>
      <c r="C82" s="42" t="s">
        <v>66</v>
      </c>
      <c r="D82" s="42" t="s">
        <v>114</v>
      </c>
      <c r="E82" s="47">
        <v>27076171</v>
      </c>
      <c r="F82" s="48">
        <v>8490000</v>
      </c>
      <c r="G82" s="48">
        <v>6790000</v>
      </c>
      <c r="H82" s="48">
        <v>5933000</v>
      </c>
      <c r="I82" s="48">
        <v>5863171</v>
      </c>
      <c r="J82" s="49">
        <f t="shared" si="11"/>
        <v>27076171</v>
      </c>
      <c r="K82" s="48">
        <f t="shared" si="12"/>
        <v>0</v>
      </c>
      <c r="L82" s="22">
        <f t="shared" si="13"/>
        <v>100</v>
      </c>
    </row>
    <row r="83" spans="1:12" ht="14.25" customHeight="1" x14ac:dyDescent="0.3">
      <c r="A83" s="33"/>
      <c r="B83" s="33"/>
      <c r="C83" s="34"/>
      <c r="D83" s="35" t="s">
        <v>115</v>
      </c>
      <c r="E83" s="55">
        <f t="shared" ref="E83:G83" si="14">SUM(E73:E82)</f>
        <v>239453766</v>
      </c>
      <c r="F83" s="55">
        <f t="shared" si="14"/>
        <v>65146000</v>
      </c>
      <c r="G83" s="55">
        <f t="shared" si="14"/>
        <v>64904000</v>
      </c>
      <c r="H83" s="55">
        <f>SUM(H73:H82)</f>
        <v>54349000</v>
      </c>
      <c r="I83" s="55">
        <f>SUM(I73:I82)</f>
        <v>60441551</v>
      </c>
      <c r="J83" s="55">
        <f>SUM(J73:J82)</f>
        <v>244840551</v>
      </c>
      <c r="K83" s="55">
        <f t="shared" si="12"/>
        <v>-5386785</v>
      </c>
      <c r="L83" s="36">
        <f t="shared" si="13"/>
        <v>102.24961381480215</v>
      </c>
    </row>
    <row r="84" spans="1:12" ht="7.5" customHeight="1" x14ac:dyDescent="0.3">
      <c r="E84" s="57"/>
      <c r="F84" s="57"/>
      <c r="G84" s="57"/>
      <c r="H84" s="57"/>
      <c r="I84" s="57"/>
      <c r="J84" s="57"/>
      <c r="K84" s="57"/>
      <c r="L84" s="44"/>
    </row>
    <row r="85" spans="1:12" ht="12" customHeight="1" x14ac:dyDescent="0.3">
      <c r="A85" s="33"/>
      <c r="B85" s="33"/>
      <c r="C85" s="34"/>
      <c r="D85" s="35" t="s">
        <v>116</v>
      </c>
      <c r="E85" s="55">
        <f>+E71+E83</f>
        <v>60836128328.906998</v>
      </c>
      <c r="F85" s="55">
        <f>(F83+F71)</f>
        <v>17548104498</v>
      </c>
      <c r="G85" s="55">
        <f>(G83+G71)</f>
        <v>16196924950</v>
      </c>
      <c r="H85" s="55">
        <f>(H83+H71)</f>
        <v>14759120187</v>
      </c>
      <c r="I85" s="55">
        <f>(I83+I71)</f>
        <v>14752807892.169998</v>
      </c>
      <c r="J85" s="55">
        <f t="shared" ref="J85" si="15">SUM(F85:I85)</f>
        <v>63256957527.169998</v>
      </c>
      <c r="K85" s="55">
        <f t="shared" ref="K85" si="16">(E85-J85)</f>
        <v>-2420829198.2630005</v>
      </c>
      <c r="L85" s="36">
        <f t="shared" ref="L85" si="17">(J85*100/E85)</f>
        <v>103.97926242967819</v>
      </c>
    </row>
    <row r="89" spans="1:12" x14ac:dyDescent="0.3">
      <c r="J89" s="63"/>
    </row>
    <row r="93" spans="1:12" x14ac:dyDescent="0.3">
      <c r="L93" s="64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/>
  <pageMargins left="0.19685039370078741" right="0.15748031496062992" top="0.78740157480314965" bottom="0.23622047244094491" header="0.43307086614173229" footer="0.19685039370078741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opLeftCell="A40" workbookViewId="0">
      <selection activeCell="E69" sqref="E69"/>
    </sheetView>
  </sheetViews>
  <sheetFormatPr baseColWidth="10" defaultRowHeight="14.4" x14ac:dyDescent="0.3"/>
  <cols>
    <col min="4" max="4" width="16.44140625" bestFit="1" customWidth="1"/>
    <col min="5" max="5" width="15.33203125" bestFit="1" customWidth="1"/>
    <col min="6" max="6" width="12.6640625" bestFit="1" customWidth="1"/>
    <col min="9" max="9" width="12.6640625" bestFit="1" customWidth="1"/>
  </cols>
  <sheetData>
    <row r="2" spans="1:9" ht="12.75" customHeight="1" x14ac:dyDescent="0.3">
      <c r="A2" t="s">
        <v>124</v>
      </c>
      <c r="D2" s="58">
        <v>219525299.5</v>
      </c>
      <c r="E2" s="58">
        <v>219525299.5</v>
      </c>
      <c r="F2" s="58">
        <f>+D2-E2</f>
        <v>0</v>
      </c>
    </row>
    <row r="3" spans="1:9" ht="12.75" customHeight="1" x14ac:dyDescent="0.3">
      <c r="A3" t="s">
        <v>125</v>
      </c>
      <c r="D3" s="58">
        <v>462197730.5</v>
      </c>
      <c r="E3" s="58">
        <v>443196008</v>
      </c>
      <c r="F3" s="58">
        <f t="shared" ref="F3:F36" si="0">+D3-E3</f>
        <v>19001722.5</v>
      </c>
    </row>
    <row r="4" spans="1:9" ht="12.75" customHeight="1" x14ac:dyDescent="0.3">
      <c r="A4" t="s">
        <v>126</v>
      </c>
      <c r="D4" s="58">
        <v>114928037</v>
      </c>
      <c r="E4" s="58">
        <v>108413832</v>
      </c>
      <c r="F4" s="58">
        <f t="shared" si="0"/>
        <v>6514205</v>
      </c>
    </row>
    <row r="5" spans="1:9" ht="12.75" customHeight="1" x14ac:dyDescent="0.3">
      <c r="A5" t="s">
        <v>127</v>
      </c>
      <c r="D5" s="58">
        <v>150155394.5</v>
      </c>
      <c r="E5" s="58">
        <v>143261011</v>
      </c>
      <c r="F5" s="58">
        <f t="shared" si="0"/>
        <v>6894383.5</v>
      </c>
      <c r="I5" s="58">
        <f>SUM(F3:F5)</f>
        <v>32410311</v>
      </c>
    </row>
    <row r="6" spans="1:9" ht="12.75" customHeight="1" x14ac:dyDescent="0.3">
      <c r="A6" t="s">
        <v>128</v>
      </c>
      <c r="D6" s="58">
        <v>90030822</v>
      </c>
      <c r="E6" s="58">
        <v>90030822</v>
      </c>
      <c r="F6" s="58">
        <f t="shared" si="0"/>
        <v>0</v>
      </c>
    </row>
    <row r="7" spans="1:9" ht="12.75" customHeight="1" x14ac:dyDescent="0.3">
      <c r="A7" t="s">
        <v>130</v>
      </c>
      <c r="D7" s="58">
        <v>449495164</v>
      </c>
      <c r="E7" s="58">
        <v>449495164</v>
      </c>
      <c r="F7" s="58">
        <f t="shared" si="0"/>
        <v>0</v>
      </c>
    </row>
    <row r="8" spans="1:9" ht="12.75" customHeight="1" x14ac:dyDescent="0.3">
      <c r="A8" t="s">
        <v>131</v>
      </c>
      <c r="D8" s="58">
        <v>268302365</v>
      </c>
      <c r="E8" s="58">
        <v>268302365</v>
      </c>
      <c r="F8" s="58">
        <f t="shared" si="0"/>
        <v>0</v>
      </c>
    </row>
    <row r="9" spans="1:9" ht="12.75" customHeight="1" x14ac:dyDescent="0.3">
      <c r="A9" t="s">
        <v>132</v>
      </c>
      <c r="D9" s="58">
        <v>264649964</v>
      </c>
      <c r="E9" s="58">
        <v>264649964</v>
      </c>
      <c r="F9" s="58">
        <f t="shared" si="0"/>
        <v>0</v>
      </c>
    </row>
    <row r="10" spans="1:9" ht="12.75" customHeight="1" x14ac:dyDescent="0.3">
      <c r="A10" t="s">
        <v>135</v>
      </c>
      <c r="D10" s="58">
        <v>235435258</v>
      </c>
      <c r="E10" s="58">
        <v>235435258</v>
      </c>
      <c r="F10" s="58">
        <f t="shared" si="0"/>
        <v>0</v>
      </c>
    </row>
    <row r="11" spans="1:9" ht="12.75" customHeight="1" x14ac:dyDescent="0.3">
      <c r="A11" t="s">
        <v>136</v>
      </c>
      <c r="D11" s="58">
        <v>287352932.5</v>
      </c>
      <c r="E11" s="58">
        <v>287352932.5</v>
      </c>
      <c r="F11" s="58">
        <f t="shared" si="0"/>
        <v>0</v>
      </c>
    </row>
    <row r="12" spans="1:9" ht="12.75" customHeight="1" x14ac:dyDescent="0.3">
      <c r="A12" t="s">
        <v>138</v>
      </c>
      <c r="D12" s="58">
        <v>354239087.5</v>
      </c>
      <c r="E12" s="58">
        <v>354239087.5</v>
      </c>
      <c r="F12" s="58">
        <f t="shared" si="0"/>
        <v>0</v>
      </c>
    </row>
    <row r="13" spans="1:9" ht="12.75" customHeight="1" x14ac:dyDescent="0.3">
      <c r="A13" t="s">
        <v>139</v>
      </c>
      <c r="D13" s="58">
        <v>475088120</v>
      </c>
      <c r="E13" s="58">
        <v>475088120</v>
      </c>
      <c r="F13" s="58">
        <f t="shared" si="0"/>
        <v>0</v>
      </c>
    </row>
    <row r="14" spans="1:9" ht="12.75" customHeight="1" x14ac:dyDescent="0.3">
      <c r="A14" t="s">
        <v>140</v>
      </c>
      <c r="D14" s="58">
        <v>258325018</v>
      </c>
      <c r="E14" s="58">
        <v>258325018</v>
      </c>
      <c r="F14" s="58">
        <f t="shared" si="0"/>
        <v>0</v>
      </c>
    </row>
    <row r="15" spans="1:9" ht="12.75" customHeight="1" x14ac:dyDescent="0.3">
      <c r="A15" t="s">
        <v>142</v>
      </c>
      <c r="D15" s="58">
        <v>349490306.25</v>
      </c>
      <c r="E15" s="58">
        <v>349490306.25</v>
      </c>
      <c r="F15" s="58">
        <f t="shared" si="0"/>
        <v>0</v>
      </c>
    </row>
    <row r="16" spans="1:9" ht="12.75" customHeight="1" x14ac:dyDescent="0.3">
      <c r="A16" t="s">
        <v>144</v>
      </c>
      <c r="D16" s="58">
        <v>1271411200.5</v>
      </c>
      <c r="E16" s="58">
        <v>1271411200.5</v>
      </c>
      <c r="F16" s="58">
        <f t="shared" si="0"/>
        <v>0</v>
      </c>
    </row>
    <row r="17" spans="1:6" ht="12.75" customHeight="1" x14ac:dyDescent="0.3">
      <c r="A17" t="s">
        <v>145</v>
      </c>
      <c r="D17" s="58">
        <v>513192916.5</v>
      </c>
      <c r="E17" s="58">
        <v>513192916.5</v>
      </c>
      <c r="F17" s="58">
        <f t="shared" si="0"/>
        <v>0</v>
      </c>
    </row>
    <row r="18" spans="1:6" ht="12.75" customHeight="1" x14ac:dyDescent="0.3">
      <c r="A18" t="s">
        <v>150</v>
      </c>
      <c r="D18" s="58">
        <v>438362903</v>
      </c>
      <c r="E18" s="58">
        <v>438362903</v>
      </c>
      <c r="F18" s="58">
        <f t="shared" si="0"/>
        <v>0</v>
      </c>
    </row>
    <row r="19" spans="1:6" ht="12.75" customHeight="1" x14ac:dyDescent="0.3">
      <c r="A19" t="s">
        <v>153</v>
      </c>
      <c r="D19" s="58">
        <v>428892710</v>
      </c>
      <c r="E19" s="58">
        <v>428892710</v>
      </c>
      <c r="F19" s="58">
        <f t="shared" si="0"/>
        <v>0</v>
      </c>
    </row>
    <row r="20" spans="1:6" ht="12.75" customHeight="1" x14ac:dyDescent="0.3">
      <c r="A20" t="s">
        <v>154</v>
      </c>
      <c r="D20" s="58">
        <v>357927183</v>
      </c>
      <c r="E20" s="58">
        <v>357927183</v>
      </c>
      <c r="F20" s="58">
        <f t="shared" si="0"/>
        <v>0</v>
      </c>
    </row>
    <row r="21" spans="1:6" ht="12.75" customHeight="1" x14ac:dyDescent="0.3">
      <c r="A21" t="s">
        <v>155</v>
      </c>
      <c r="D21" s="58">
        <v>716396998.5</v>
      </c>
      <c r="E21" s="58">
        <v>716396998.5</v>
      </c>
      <c r="F21" s="58">
        <f t="shared" si="0"/>
        <v>0</v>
      </c>
    </row>
    <row r="22" spans="1:6" ht="12.75" customHeight="1" x14ac:dyDescent="0.3">
      <c r="A22" t="s">
        <v>156</v>
      </c>
      <c r="D22" s="58">
        <v>262119048.37</v>
      </c>
      <c r="E22" s="58">
        <v>262119048.37</v>
      </c>
      <c r="F22" s="58">
        <f t="shared" si="0"/>
        <v>0</v>
      </c>
    </row>
    <row r="23" spans="1:6" ht="12.75" customHeight="1" x14ac:dyDescent="0.3">
      <c r="A23" t="s">
        <v>164</v>
      </c>
      <c r="D23" s="58">
        <v>1088080922.5</v>
      </c>
      <c r="E23" s="58">
        <v>1088080922.5</v>
      </c>
      <c r="F23" s="58">
        <f t="shared" si="0"/>
        <v>0</v>
      </c>
    </row>
    <row r="24" spans="1:6" ht="12.75" customHeight="1" x14ac:dyDescent="0.3">
      <c r="A24" t="s">
        <v>168</v>
      </c>
      <c r="D24" s="58">
        <v>378684536</v>
      </c>
      <c r="E24" s="58">
        <v>378684536</v>
      </c>
      <c r="F24" s="58">
        <f t="shared" si="0"/>
        <v>0</v>
      </c>
    </row>
    <row r="25" spans="1:6" ht="12.75" customHeight="1" x14ac:dyDescent="0.3">
      <c r="A25" t="s">
        <v>169</v>
      </c>
      <c r="D25" s="58">
        <v>61532717</v>
      </c>
      <c r="E25" s="58">
        <v>61532717</v>
      </c>
      <c r="F25" s="58">
        <f t="shared" si="0"/>
        <v>0</v>
      </c>
    </row>
    <row r="26" spans="1:6" ht="12.75" customHeight="1" x14ac:dyDescent="0.3">
      <c r="A26" t="s">
        <v>172</v>
      </c>
      <c r="D26" s="58">
        <v>521777280</v>
      </c>
      <c r="E26" s="58">
        <v>521777280</v>
      </c>
      <c r="F26" s="58">
        <f t="shared" si="0"/>
        <v>0</v>
      </c>
    </row>
    <row r="27" spans="1:6" ht="12.75" customHeight="1" x14ac:dyDescent="0.3">
      <c r="A27" t="s">
        <v>174</v>
      </c>
      <c r="D27" s="58">
        <v>1152474445</v>
      </c>
      <c r="E27" s="58">
        <v>1152474445</v>
      </c>
      <c r="F27" s="58">
        <f t="shared" si="0"/>
        <v>0</v>
      </c>
    </row>
    <row r="28" spans="1:6" ht="12.75" customHeight="1" x14ac:dyDescent="0.3">
      <c r="A28" t="s">
        <v>175</v>
      </c>
      <c r="D28" s="58">
        <v>79931070.5</v>
      </c>
      <c r="E28" s="58">
        <v>79931070.5</v>
      </c>
      <c r="F28" s="58">
        <f t="shared" si="0"/>
        <v>0</v>
      </c>
    </row>
    <row r="29" spans="1:6" ht="12.75" customHeight="1" x14ac:dyDescent="0.3">
      <c r="A29" t="s">
        <v>177</v>
      </c>
      <c r="D29" s="58">
        <v>311777129.5</v>
      </c>
      <c r="E29" s="58">
        <v>311777129.5</v>
      </c>
      <c r="F29" s="58">
        <f t="shared" si="0"/>
        <v>0</v>
      </c>
    </row>
    <row r="30" spans="1:6" ht="12.75" customHeight="1" x14ac:dyDescent="0.3">
      <c r="A30" t="s">
        <v>179</v>
      </c>
      <c r="D30" s="58">
        <v>132813488</v>
      </c>
      <c r="E30" s="58">
        <v>132813488</v>
      </c>
      <c r="F30" s="58">
        <f t="shared" si="0"/>
        <v>0</v>
      </c>
    </row>
    <row r="31" spans="1:6" ht="12.75" customHeight="1" x14ac:dyDescent="0.3">
      <c r="A31" t="s">
        <v>182</v>
      </c>
      <c r="D31" s="58">
        <v>265428995.55000001</v>
      </c>
      <c r="E31" s="58">
        <v>265428995.55000001</v>
      </c>
      <c r="F31" s="58">
        <f t="shared" si="0"/>
        <v>0</v>
      </c>
    </row>
    <row r="32" spans="1:6" ht="12.75" customHeight="1" x14ac:dyDescent="0.3">
      <c r="A32" t="s">
        <v>185</v>
      </c>
      <c r="D32" s="58">
        <v>578848119.5</v>
      </c>
      <c r="E32" s="58">
        <v>578848119.5</v>
      </c>
      <c r="F32" s="58">
        <f t="shared" si="0"/>
        <v>0</v>
      </c>
    </row>
    <row r="33" spans="1:6" ht="12.75" customHeight="1" x14ac:dyDescent="0.3">
      <c r="A33" t="s">
        <v>186</v>
      </c>
      <c r="D33" s="58">
        <v>174886536.5</v>
      </c>
      <c r="E33" s="58">
        <v>174886536.5</v>
      </c>
      <c r="F33" s="58">
        <f t="shared" si="0"/>
        <v>0</v>
      </c>
    </row>
    <row r="34" spans="1:6" ht="12.75" customHeight="1" x14ac:dyDescent="0.3">
      <c r="A34" t="s">
        <v>187</v>
      </c>
      <c r="D34" s="58">
        <v>670885585</v>
      </c>
      <c r="E34" s="58">
        <v>670885585</v>
      </c>
      <c r="F34" s="58">
        <f t="shared" si="0"/>
        <v>0</v>
      </c>
    </row>
    <row r="35" spans="1:6" ht="12.75" customHeight="1" x14ac:dyDescent="0.3">
      <c r="A35" t="s">
        <v>188</v>
      </c>
      <c r="D35" s="58">
        <v>519605093.5</v>
      </c>
      <c r="E35" s="58">
        <v>519605093.5</v>
      </c>
      <c r="F35" s="58">
        <f t="shared" si="0"/>
        <v>0</v>
      </c>
    </row>
    <row r="36" spans="1:6" ht="12.75" customHeight="1" x14ac:dyDescent="0.3">
      <c r="A36" t="s">
        <v>190</v>
      </c>
      <c r="D36" s="58">
        <v>487283966</v>
      </c>
      <c r="E36" s="58">
        <v>487283966</v>
      </c>
      <c r="F36" s="58">
        <f t="shared" si="0"/>
        <v>0</v>
      </c>
    </row>
    <row r="37" spans="1:6" ht="12.75" customHeight="1" x14ac:dyDescent="0.3">
      <c r="D37" s="58">
        <f>SUM(D2:D36)</f>
        <v>14391528343.169998</v>
      </c>
    </row>
    <row r="38" spans="1:6" ht="12.75" customHeight="1" x14ac:dyDescent="0.3"/>
    <row r="39" spans="1:6" ht="12.75" customHeight="1" x14ac:dyDescent="0.3">
      <c r="A39" t="s">
        <v>129</v>
      </c>
      <c r="D39" s="58">
        <v>4077488</v>
      </c>
      <c r="E39">
        <v>4077488</v>
      </c>
      <c r="F39" s="58">
        <f t="shared" ref="F39:F61" si="1">+D39-E39</f>
        <v>0</v>
      </c>
    </row>
    <row r="40" spans="1:6" ht="12.75" customHeight="1" x14ac:dyDescent="0.3">
      <c r="A40" t="s">
        <v>133</v>
      </c>
      <c r="D40" s="58">
        <v>59421575</v>
      </c>
      <c r="E40">
        <v>59421575</v>
      </c>
      <c r="F40" s="58">
        <f t="shared" si="1"/>
        <v>0</v>
      </c>
    </row>
    <row r="41" spans="1:6" ht="12.75" customHeight="1" x14ac:dyDescent="0.3">
      <c r="A41" t="s">
        <v>137</v>
      </c>
      <c r="D41" s="58">
        <v>965906</v>
      </c>
      <c r="E41">
        <v>965906</v>
      </c>
      <c r="F41" s="58">
        <f t="shared" si="1"/>
        <v>0</v>
      </c>
    </row>
    <row r="42" spans="1:6" ht="12.75" customHeight="1" x14ac:dyDescent="0.3">
      <c r="A42" t="s">
        <v>146</v>
      </c>
      <c r="D42" s="58">
        <v>10212396</v>
      </c>
      <c r="E42">
        <v>10212396</v>
      </c>
      <c r="F42" s="58">
        <f t="shared" si="1"/>
        <v>0</v>
      </c>
    </row>
    <row r="43" spans="1:6" ht="12.75" customHeight="1" x14ac:dyDescent="0.3">
      <c r="A43" t="s">
        <v>148</v>
      </c>
      <c r="D43" s="58">
        <v>18143396</v>
      </c>
      <c r="E43">
        <v>18143396</v>
      </c>
      <c r="F43" s="58">
        <f t="shared" si="1"/>
        <v>0</v>
      </c>
    </row>
    <row r="44" spans="1:6" ht="12.75" customHeight="1" x14ac:dyDescent="0.3">
      <c r="A44" t="s">
        <v>149</v>
      </c>
      <c r="D44" s="58">
        <v>4535850</v>
      </c>
      <c r="E44">
        <v>4535850</v>
      </c>
      <c r="F44" s="58">
        <f t="shared" si="1"/>
        <v>0</v>
      </c>
    </row>
    <row r="45" spans="1:6" ht="12.75" customHeight="1" x14ac:dyDescent="0.3">
      <c r="A45" t="s">
        <v>152</v>
      </c>
      <c r="D45" s="58">
        <v>8698843</v>
      </c>
      <c r="E45">
        <v>8698843</v>
      </c>
      <c r="F45" s="58">
        <f t="shared" si="1"/>
        <v>0</v>
      </c>
    </row>
    <row r="46" spans="1:6" ht="12.75" customHeight="1" x14ac:dyDescent="0.3">
      <c r="A46" t="s">
        <v>118</v>
      </c>
      <c r="D46" s="58">
        <v>1313964</v>
      </c>
      <c r="E46">
        <v>1313964</v>
      </c>
      <c r="F46" s="58">
        <f t="shared" si="1"/>
        <v>0</v>
      </c>
    </row>
    <row r="47" spans="1:6" ht="12.75" customHeight="1" x14ac:dyDescent="0.3">
      <c r="A47" t="s">
        <v>157</v>
      </c>
      <c r="D47" s="58">
        <v>20377104</v>
      </c>
      <c r="E47">
        <v>20377104</v>
      </c>
      <c r="F47" s="58">
        <f t="shared" si="1"/>
        <v>0</v>
      </c>
    </row>
    <row r="48" spans="1:6" ht="12.75" customHeight="1" x14ac:dyDescent="0.3">
      <c r="A48" t="s">
        <v>158</v>
      </c>
      <c r="D48" s="58">
        <v>19155970</v>
      </c>
      <c r="E48">
        <v>19155970</v>
      </c>
      <c r="F48" s="58">
        <f t="shared" si="1"/>
        <v>0</v>
      </c>
    </row>
    <row r="49" spans="1:6" ht="12.75" customHeight="1" x14ac:dyDescent="0.3">
      <c r="A49" t="s">
        <v>159</v>
      </c>
      <c r="D49" s="58">
        <v>5239284</v>
      </c>
      <c r="E49">
        <v>5239284</v>
      </c>
      <c r="F49" s="58">
        <f t="shared" si="1"/>
        <v>0</v>
      </c>
    </row>
    <row r="50" spans="1:6" ht="12.75" customHeight="1" x14ac:dyDescent="0.3">
      <c r="A50" t="s">
        <v>160</v>
      </c>
      <c r="D50" s="58">
        <v>2305281</v>
      </c>
      <c r="E50">
        <v>2305281</v>
      </c>
      <c r="F50" s="58">
        <f t="shared" si="1"/>
        <v>0</v>
      </c>
    </row>
    <row r="51" spans="1:6" ht="12.75" customHeight="1" x14ac:dyDescent="0.3">
      <c r="A51" t="s">
        <v>161</v>
      </c>
      <c r="D51" s="58">
        <v>3044295</v>
      </c>
      <c r="E51">
        <v>3044295</v>
      </c>
      <c r="F51" s="58">
        <f t="shared" si="1"/>
        <v>0</v>
      </c>
    </row>
    <row r="52" spans="1:6" ht="12.75" customHeight="1" x14ac:dyDescent="0.3">
      <c r="A52" t="s">
        <v>162</v>
      </c>
      <c r="D52" s="58">
        <v>2428973</v>
      </c>
      <c r="E52">
        <v>2428973</v>
      </c>
      <c r="F52" s="58">
        <f t="shared" si="1"/>
        <v>0</v>
      </c>
    </row>
    <row r="53" spans="1:6" ht="12.75" customHeight="1" x14ac:dyDescent="0.3">
      <c r="A53" t="s">
        <v>163</v>
      </c>
      <c r="D53" s="58">
        <v>2428973</v>
      </c>
      <c r="E53">
        <v>2428973</v>
      </c>
      <c r="F53" s="58">
        <f t="shared" si="1"/>
        <v>0</v>
      </c>
    </row>
    <row r="54" spans="1:6" ht="12.75" customHeight="1" x14ac:dyDescent="0.3">
      <c r="A54" t="s">
        <v>166</v>
      </c>
      <c r="D54" s="58">
        <v>3700883</v>
      </c>
      <c r="E54">
        <v>3700883</v>
      </c>
      <c r="F54" s="58">
        <f t="shared" si="1"/>
        <v>0</v>
      </c>
    </row>
    <row r="55" spans="1:6" ht="12.75" customHeight="1" x14ac:dyDescent="0.3">
      <c r="A55" t="s">
        <v>167</v>
      </c>
      <c r="D55" s="58">
        <v>3700883</v>
      </c>
      <c r="E55">
        <v>3700883</v>
      </c>
      <c r="F55" s="58">
        <f t="shared" si="1"/>
        <v>0</v>
      </c>
    </row>
    <row r="56" spans="1:6" ht="12.75" customHeight="1" x14ac:dyDescent="0.3">
      <c r="A56" t="s">
        <v>170</v>
      </c>
      <c r="D56" s="58">
        <v>14930724</v>
      </c>
      <c r="E56">
        <v>14930724</v>
      </c>
      <c r="F56" s="58">
        <f t="shared" si="1"/>
        <v>0</v>
      </c>
    </row>
    <row r="57" spans="1:6" ht="12.75" customHeight="1" x14ac:dyDescent="0.3">
      <c r="A57" t="s">
        <v>178</v>
      </c>
      <c r="D57" s="58">
        <v>87139580</v>
      </c>
      <c r="E57">
        <v>87139580</v>
      </c>
      <c r="F57" s="58">
        <f t="shared" si="1"/>
        <v>0</v>
      </c>
    </row>
    <row r="58" spans="1:6" ht="12.75" customHeight="1" x14ac:dyDescent="0.3">
      <c r="A58" t="s">
        <v>180</v>
      </c>
      <c r="D58" s="58">
        <v>3158577</v>
      </c>
      <c r="E58">
        <v>3158577</v>
      </c>
      <c r="F58" s="58">
        <f t="shared" si="1"/>
        <v>0</v>
      </c>
    </row>
    <row r="59" spans="1:6" ht="12.75" customHeight="1" x14ac:dyDescent="0.3">
      <c r="A59" t="s">
        <v>181</v>
      </c>
      <c r="D59" s="58">
        <v>4245303</v>
      </c>
      <c r="E59">
        <v>4245303</v>
      </c>
      <c r="F59" s="58">
        <f t="shared" si="1"/>
        <v>0</v>
      </c>
    </row>
    <row r="60" spans="1:6" ht="12.75" customHeight="1" x14ac:dyDescent="0.3">
      <c r="A60" t="s">
        <v>183</v>
      </c>
      <c r="D60" s="58">
        <v>17860848</v>
      </c>
      <c r="E60">
        <v>17860848</v>
      </c>
      <c r="F60" s="58">
        <f t="shared" si="1"/>
        <v>0</v>
      </c>
    </row>
    <row r="61" spans="1:6" ht="12.75" customHeight="1" x14ac:dyDescent="0.3">
      <c r="A61" t="s">
        <v>189</v>
      </c>
      <c r="D61" s="58">
        <v>3751902</v>
      </c>
      <c r="E61">
        <v>3751902</v>
      </c>
      <c r="F61" s="58">
        <f t="shared" si="1"/>
        <v>0</v>
      </c>
    </row>
    <row r="62" spans="1:6" ht="12.75" customHeight="1" x14ac:dyDescent="0.3">
      <c r="D62" s="58"/>
    </row>
    <row r="63" spans="1:6" ht="12.75" customHeight="1" x14ac:dyDescent="0.3">
      <c r="D63" s="58"/>
    </row>
    <row r="64" spans="1:6" ht="12.75" customHeight="1" x14ac:dyDescent="0.3">
      <c r="A64" t="s">
        <v>134</v>
      </c>
      <c r="D64" s="58">
        <v>7022375</v>
      </c>
      <c r="E64">
        <v>7022375</v>
      </c>
      <c r="F64" s="58">
        <f t="shared" ref="F64:F73" si="2">+D64-E64</f>
        <v>0</v>
      </c>
    </row>
    <row r="65" spans="1:6" ht="12.75" customHeight="1" x14ac:dyDescent="0.3">
      <c r="A65" t="s">
        <v>141</v>
      </c>
      <c r="D65" s="58">
        <v>2524962</v>
      </c>
      <c r="E65">
        <v>2524962</v>
      </c>
      <c r="F65" s="58">
        <f t="shared" si="2"/>
        <v>0</v>
      </c>
    </row>
    <row r="66" spans="1:6" ht="12.75" customHeight="1" x14ac:dyDescent="0.3">
      <c r="A66" t="s">
        <v>143</v>
      </c>
      <c r="D66" s="58">
        <v>2716581</v>
      </c>
      <c r="E66">
        <v>2716581</v>
      </c>
      <c r="F66" s="58">
        <f t="shared" si="2"/>
        <v>0</v>
      </c>
    </row>
    <row r="67" spans="1:6" ht="12.75" customHeight="1" x14ac:dyDescent="0.3">
      <c r="A67" t="s">
        <v>147</v>
      </c>
      <c r="D67" s="58">
        <v>12434190</v>
      </c>
      <c r="E67">
        <v>12434190</v>
      </c>
      <c r="F67" s="58">
        <f t="shared" si="2"/>
        <v>0</v>
      </c>
    </row>
    <row r="68" spans="1:6" ht="12.75" customHeight="1" x14ac:dyDescent="0.3">
      <c r="A68" t="s">
        <v>151</v>
      </c>
      <c r="D68" s="58">
        <v>4009726</v>
      </c>
      <c r="E68">
        <v>4009726</v>
      </c>
      <c r="F68" s="58">
        <f t="shared" si="2"/>
        <v>0</v>
      </c>
    </row>
    <row r="69" spans="1:6" ht="12.75" customHeight="1" x14ac:dyDescent="0.3">
      <c r="A69" t="s">
        <v>165</v>
      </c>
      <c r="D69" s="58">
        <v>6048172</v>
      </c>
      <c r="E69">
        <v>4048172</v>
      </c>
      <c r="F69" s="58">
        <f t="shared" si="2"/>
        <v>2000000</v>
      </c>
    </row>
    <row r="70" spans="1:6" ht="12.75" customHeight="1" x14ac:dyDescent="0.3">
      <c r="A70" t="s">
        <v>171</v>
      </c>
      <c r="D70" s="58">
        <v>3208977</v>
      </c>
      <c r="E70">
        <v>3208977</v>
      </c>
      <c r="F70" s="58">
        <f t="shared" si="2"/>
        <v>0</v>
      </c>
    </row>
    <row r="71" spans="1:6" ht="12.75" customHeight="1" x14ac:dyDescent="0.3">
      <c r="A71" t="s">
        <v>173</v>
      </c>
      <c r="D71" s="58">
        <v>4801547</v>
      </c>
      <c r="E71">
        <v>4801547</v>
      </c>
      <c r="F71" s="58">
        <f t="shared" si="2"/>
        <v>0</v>
      </c>
    </row>
    <row r="72" spans="1:6" ht="12.75" customHeight="1" x14ac:dyDescent="0.3">
      <c r="A72" t="s">
        <v>176</v>
      </c>
      <c r="D72" s="58">
        <v>13811850</v>
      </c>
      <c r="E72">
        <v>13811850</v>
      </c>
      <c r="F72" s="58">
        <f t="shared" si="2"/>
        <v>0</v>
      </c>
    </row>
    <row r="73" spans="1:6" ht="12.75" customHeight="1" x14ac:dyDescent="0.3">
      <c r="A73" t="s">
        <v>184</v>
      </c>
      <c r="D73" s="58">
        <v>5863171</v>
      </c>
      <c r="E73">
        <v>5863171</v>
      </c>
      <c r="F73" s="58">
        <f t="shared" si="2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Integración para Publicación</vt:lpstr>
      <vt:lpstr>Hoja1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2020-01-06T15:50:21Z</cp:lastPrinted>
  <dcterms:created xsi:type="dcterms:W3CDTF">2017-10-03T19:29:18Z</dcterms:created>
  <dcterms:modified xsi:type="dcterms:W3CDTF">2020-01-17T21:04:43Z</dcterms:modified>
</cp:coreProperties>
</file>