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tonio.ruizv\Desktop\TOÑO\Ejercicio 2018\SIPOT 2018\4to.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Publicación'!$A$1:$L$85</definedName>
    <definedName name="m2obra">[1]Hoja1!$B$1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1" l="1"/>
  <c r="E45" i="1" l="1"/>
  <c r="E70" i="1"/>
  <c r="E71" i="1" l="1"/>
  <c r="J54" i="1"/>
  <c r="L54" i="1" s="1"/>
  <c r="J47" i="1"/>
  <c r="L47" i="1" s="1"/>
  <c r="K54" i="1" l="1"/>
  <c r="K47" i="1"/>
  <c r="J36" i="1" l="1"/>
  <c r="L36" i="1" s="1"/>
  <c r="K36" i="1" l="1"/>
  <c r="I83" i="1"/>
  <c r="H83" i="1"/>
  <c r="G83" i="1"/>
  <c r="F83" i="1"/>
  <c r="E83" i="1"/>
  <c r="E85" i="1" s="1"/>
  <c r="J82" i="1"/>
  <c r="L82" i="1" s="1"/>
  <c r="J81" i="1"/>
  <c r="K81" i="1" s="1"/>
  <c r="J80" i="1"/>
  <c r="L80" i="1" s="1"/>
  <c r="J79" i="1"/>
  <c r="K79" i="1" s="1"/>
  <c r="J78" i="1"/>
  <c r="L78" i="1" s="1"/>
  <c r="J77" i="1"/>
  <c r="K77" i="1" s="1"/>
  <c r="J76" i="1"/>
  <c r="L76" i="1" s="1"/>
  <c r="J75" i="1"/>
  <c r="K75" i="1" s="1"/>
  <c r="J74" i="1"/>
  <c r="L74" i="1" s="1"/>
  <c r="J73" i="1"/>
  <c r="K73" i="1" s="1"/>
  <c r="I70" i="1"/>
  <c r="H70" i="1"/>
  <c r="G70" i="1"/>
  <c r="F70" i="1"/>
  <c r="J69" i="1"/>
  <c r="L69" i="1" s="1"/>
  <c r="J68" i="1"/>
  <c r="K68" i="1" s="1"/>
  <c r="J67" i="1"/>
  <c r="L67" i="1" s="1"/>
  <c r="J66" i="1"/>
  <c r="K66" i="1" s="1"/>
  <c r="J65" i="1"/>
  <c r="L65" i="1" s="1"/>
  <c r="J64" i="1"/>
  <c r="L64" i="1" s="1"/>
  <c r="J63" i="1"/>
  <c r="K63" i="1" s="1"/>
  <c r="J62" i="1"/>
  <c r="L62" i="1" s="1"/>
  <c r="J61" i="1"/>
  <c r="K61" i="1" s="1"/>
  <c r="J60" i="1"/>
  <c r="L60" i="1" s="1"/>
  <c r="J59" i="1"/>
  <c r="K59" i="1" s="1"/>
  <c r="J58" i="1"/>
  <c r="L58" i="1" s="1"/>
  <c r="J57" i="1"/>
  <c r="K57" i="1" s="1"/>
  <c r="J56" i="1"/>
  <c r="L56" i="1" s="1"/>
  <c r="J55" i="1"/>
  <c r="K55" i="1" s="1"/>
  <c r="J53" i="1"/>
  <c r="L53" i="1" s="1"/>
  <c r="J52" i="1"/>
  <c r="K52" i="1" s="1"/>
  <c r="J51" i="1"/>
  <c r="L51" i="1" s="1"/>
  <c r="J50" i="1"/>
  <c r="K50" i="1" s="1"/>
  <c r="J49" i="1"/>
  <c r="L49" i="1" s="1"/>
  <c r="J48" i="1"/>
  <c r="K48" i="1" s="1"/>
  <c r="I45" i="1"/>
  <c r="H45" i="1"/>
  <c r="G45" i="1"/>
  <c r="F45" i="1"/>
  <c r="J44" i="1"/>
  <c r="L44" i="1" s="1"/>
  <c r="J43" i="1"/>
  <c r="K43" i="1" s="1"/>
  <c r="J42" i="1"/>
  <c r="L42" i="1" s="1"/>
  <c r="J41" i="1"/>
  <c r="K41" i="1" s="1"/>
  <c r="J40" i="1"/>
  <c r="L40" i="1" s="1"/>
  <c r="J39" i="1"/>
  <c r="K39" i="1" s="1"/>
  <c r="J38" i="1"/>
  <c r="L38" i="1" s="1"/>
  <c r="J37" i="1"/>
  <c r="K37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K56" i="1" l="1"/>
  <c r="K74" i="1"/>
  <c r="K18" i="1"/>
  <c r="F71" i="1"/>
  <c r="F85" i="1" s="1"/>
  <c r="K82" i="1"/>
  <c r="K64" i="1"/>
  <c r="K40" i="1"/>
  <c r="K14" i="1"/>
  <c r="K44" i="1"/>
  <c r="J45" i="1"/>
  <c r="L45" i="1" s="1"/>
  <c r="K49" i="1"/>
  <c r="K60" i="1"/>
  <c r="G71" i="1"/>
  <c r="G85" i="1" s="1"/>
  <c r="I71" i="1"/>
  <c r="I85" i="1" s="1"/>
  <c r="K78" i="1"/>
  <c r="K76" i="1"/>
  <c r="K80" i="1"/>
  <c r="K51" i="1"/>
  <c r="K58" i="1"/>
  <c r="K62" i="1"/>
  <c r="H71" i="1"/>
  <c r="K12" i="1"/>
  <c r="K16" i="1"/>
  <c r="K42" i="1"/>
  <c r="H85" i="1"/>
  <c r="K11" i="1"/>
  <c r="K13" i="1"/>
  <c r="K15" i="1"/>
  <c r="K17" i="1"/>
  <c r="K19" i="1"/>
  <c r="L20" i="1"/>
  <c r="K21" i="1"/>
  <c r="L22" i="1"/>
  <c r="K23" i="1"/>
  <c r="L24" i="1"/>
  <c r="K25" i="1"/>
  <c r="L26" i="1"/>
  <c r="K27" i="1"/>
  <c r="L28" i="1"/>
  <c r="K29" i="1"/>
  <c r="L30" i="1"/>
  <c r="K31" i="1"/>
  <c r="L32" i="1"/>
  <c r="K33" i="1"/>
  <c r="L34" i="1"/>
  <c r="K35" i="1"/>
  <c r="L37" i="1"/>
  <c r="K38" i="1"/>
  <c r="L39" i="1"/>
  <c r="L41" i="1"/>
  <c r="L43" i="1"/>
  <c r="L48" i="1"/>
  <c r="L50" i="1"/>
  <c r="L52" i="1"/>
  <c r="K53" i="1"/>
  <c r="L55" i="1"/>
  <c r="L57" i="1"/>
  <c r="L59" i="1"/>
  <c r="L61" i="1"/>
  <c r="L63" i="1"/>
  <c r="K65" i="1"/>
  <c r="L66" i="1"/>
  <c r="K67" i="1"/>
  <c r="L68" i="1"/>
  <c r="K69" i="1"/>
  <c r="L73" i="1"/>
  <c r="L75" i="1"/>
  <c r="L77" i="1"/>
  <c r="L79" i="1"/>
  <c r="L81" i="1"/>
  <c r="J70" i="1"/>
  <c r="L70" i="1" s="1"/>
  <c r="J83" i="1"/>
  <c r="L83" i="1" s="1"/>
  <c r="K45" i="1" l="1"/>
  <c r="J71" i="1"/>
  <c r="L71" i="1" s="1"/>
  <c r="K83" i="1"/>
  <c r="K70" i="1"/>
  <c r="J85" i="1"/>
  <c r="L85" i="1" s="1"/>
  <c r="K71" i="1" l="1"/>
  <c r="K85" i="1"/>
</calcChain>
</file>

<file path=xl/sharedStrings.xml><?xml version="1.0" encoding="utf-8"?>
<sst xmlns="http://schemas.openxmlformats.org/spreadsheetml/2006/main" count="162" uniqueCount="125">
  <si>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</si>
  <si>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</si>
  <si>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</si>
  <si>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</si>
  <si>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</si>
  <si>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</si>
  <si>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</si>
  <si>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</si>
  <si>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</si>
  <si>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</si>
  <si>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</si>
  <si>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</si>
  <si>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</si>
  <si>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</si>
  <si>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</si>
  <si>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</si>
  <si>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</si>
  <si>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</si>
  <si>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</si>
  <si>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</si>
  <si>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</si>
  <si>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</si>
  <si>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</si>
  <si>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</si>
  <si>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</si>
  <si>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</si>
  <si>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</si>
  <si>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</si>
  <si>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</si>
  <si>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</si>
  <si>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</si>
  <si>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</si>
  <si>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</si>
  <si>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</si>
  <si>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</si>
  <si>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</si>
  <si>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</si>
  <si>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</si>
  <si>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</si>
  <si>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</si>
  <si>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</si>
  <si>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</si>
  <si>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</si>
  <si>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</si>
  <si>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</si>
  <si>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</si>
  <si>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</si>
  <si>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</si>
  <si>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</si>
  <si>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</si>
  <si>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</si>
  <si>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</si>
  <si>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</si>
  <si>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</si>
  <si>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</si>
  <si>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</si>
  <si>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</si>
  <si>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</si>
  <si>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</si>
  <si>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</si>
  <si>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</si>
  <si>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</si>
  <si>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</si>
  <si>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</si>
  <si>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</si>
  <si>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</si>
  <si>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</si>
  <si>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</si>
  <si>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</si>
  <si>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</si>
  <si>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</si>
  <si>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</si>
  <si>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</si>
  <si>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</si>
  <si>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</si>
  <si>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</si>
  <si>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</si>
  <si>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</si>
  <si>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</si>
  <si>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</si>
  <si>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</si>
  <si>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</si>
  <si>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</si>
  <si>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</si>
  <si>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</si>
  <si>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</si>
  <si>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</si>
  <si>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</si>
  <si>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</si>
  <si>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</si>
  <si>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</si>
  <si>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</si>
  <si>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</si>
  <si>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</si>
  <si>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</si>
  <si>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</si>
  <si>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</si>
  <si>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</si>
  <si>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</si>
  <si>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</si>
  <si>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</si>
  <si>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</si>
  <si>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</si>
  <si>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</si>
  <si>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</si>
  <si>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</si>
  <si>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</si>
  <si>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</si>
  <si>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</si>
  <si>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</si>
  <si>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</si>
  <si>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</si>
  <si>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</si>
  <si>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</si>
  <si>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</si>
  <si>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</si>
  <si>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</si>
  <si>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Programa presupuestal Subsidios Federales para Organismos Descentralizados Estatales, 2018
Seguimiento Trimestral Financiero
Universidades Públicas Estatales, Universidades Públicas Estatales con Apoyo Solidario y Universidades Interculturales</t>
  </si>
  <si>
    <t>Monto reportado en 2018
Trimestres</t>
  </si>
  <si>
    <t>4o.
15 de enero de 2019)</t>
  </si>
  <si>
    <t>Monto Federal 
Asignado 2018</t>
  </si>
  <si>
    <t>Total reportado 
Ejercicio 2018</t>
  </si>
  <si>
    <t>Instuto Campechano</t>
  </si>
  <si>
    <t>El Colegio de Morelos</t>
  </si>
  <si>
    <t>Fecha de actualización: 14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</si>
</sst>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3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vertical="center"/>
    </xf>
    <xf numFmtId="43" fontId="12" fillId="0" borderId="0" xfId="3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139701</xdr:rowOff>
    </xdr:from>
    <xdr:to>
      <xdr:col>2</xdr:col>
      <xdr:colOff>1078104</xdr:colOff>
      <xdr:row>5</xdr:row>
      <xdr:rowOff>83736</xdr:rowOff>
    </xdr:to>
    <xdr:pic>
      <xdr:nvPicPr>
        <xdr:cNvPr id="2" name="2 Imagen" descr="C:\Users\juan.hernandez\Desktop\FormatoPapeleria\HORIZONTAL\SEP_horizontal_ALTA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1"/>
          <a:ext cx="2962170" cy="7813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tabSelected="1" topLeftCell="C1" zoomScale="91" zoomScaleNormal="91" zoomScaleSheetLayoutView="42" workbookViewId="0">
      <selection activeCell="K10" sqref="K10"/>
    </sheetView>
  </sheetViews>
  <sheetFormatPr baseColWidth="10" defaultColWidth="11.44140625" defaultRowHeight="15.6" x14ac:dyDescent="0.3"/>
  <cols>
    <col min="1" max="1" width="14.6640625" style="43" customWidth="1"/>
    <col min="2" max="2" width="13.5546875" style="43" customWidth="1"/>
    <col min="3" max="3" width="17.44140625" style="23" customWidth="1"/>
    <col min="4" max="4" width="47.88671875" style="23" customWidth="1"/>
    <col min="5" max="8" width="16.6640625" style="23" bestFit="1" customWidth="1"/>
    <col min="9" max="9" width="16.88671875" style="23" customWidth="1"/>
    <col min="10" max="11" width="16.6640625" style="23" bestFit="1" customWidth="1"/>
    <col min="12" max="12" width="17" style="23" customWidth="1"/>
    <col min="13" max="13" width="16.6640625" style="23" bestFit="1" customWidth="1"/>
    <col min="14" max="14" width="22.5546875" style="23" bestFit="1" customWidth="1"/>
    <col min="15" max="16384" width="11.44140625" style="23"/>
  </cols>
  <sheetData>
    <row r="1" spans="1:14" s="1" customFormat="1" ht="13.5" customHeight="1" x14ac:dyDescent="0.35">
      <c r="F1" s="2"/>
      <c r="G1" s="2"/>
      <c r="H1" s="2"/>
      <c r="J1" s="3"/>
      <c r="L1" s="4" t="s">
        <v>0</v>
      </c>
      <c r="M1" s="5"/>
      <c r="N1" s="5"/>
    </row>
    <row r="2" spans="1:14" s="1" customFormat="1" ht="13.5" customHeight="1" x14ac:dyDescent="0.35">
      <c r="F2" s="6"/>
      <c r="G2" s="6"/>
      <c r="H2" s="6"/>
      <c r="J2" s="7"/>
      <c r="L2" s="8" t="s">
        <v>1</v>
      </c>
      <c r="M2" s="5"/>
      <c r="N2" s="5"/>
    </row>
    <row r="3" spans="1:14" s="1" customFormat="1" ht="13.5" customHeight="1" x14ac:dyDescent="0.35">
      <c r="F3" s="6"/>
      <c r="G3" s="6"/>
      <c r="H3" s="6"/>
      <c r="J3" s="7"/>
      <c r="L3" s="8" t="s">
        <v>2</v>
      </c>
      <c r="M3" s="5"/>
      <c r="N3" s="5"/>
    </row>
    <row r="4" spans="1:14" s="9" customFormat="1" ht="13.5" customHeight="1" x14ac:dyDescent="0.3">
      <c r="A4" s="60" t="s">
        <v>117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s="1" customFormat="1" ht="13.5" customHeight="1" x14ac:dyDescent="0.3">
      <c r="A5" s="10"/>
      <c r="B5" s="11"/>
      <c r="C5" s="12"/>
      <c r="D5" s="13"/>
      <c r="E5" s="13"/>
      <c r="F5" s="13"/>
      <c r="G5" s="13"/>
      <c r="H5" s="13"/>
      <c r="I5" s="13"/>
      <c r="L5" s="14" t="s">
        <v>124</v>
      </c>
    </row>
    <row r="6" spans="1:14" s="15" customFormat="1" ht="13.5" customHeight="1" x14ac:dyDescent="0.3"/>
    <row r="7" spans="1:14" customFormat="1" ht="24" customHeight="1" x14ac:dyDescent="0.3">
      <c r="A7" s="61" t="s">
        <v>3</v>
      </c>
      <c r="B7" s="61" t="s">
        <v>4</v>
      </c>
      <c r="C7" s="62" t="s">
        <v>5</v>
      </c>
      <c r="D7" s="62" t="s">
        <v>6</v>
      </c>
      <c r="E7" s="61" t="s">
        <v>120</v>
      </c>
      <c r="F7" s="61" t="s">
        <v>118</v>
      </c>
      <c r="G7" s="61"/>
      <c r="H7" s="61"/>
      <c r="I7" s="61"/>
      <c r="J7" s="61" t="s">
        <v>121</v>
      </c>
      <c r="K7" s="63" t="s">
        <v>7</v>
      </c>
      <c r="L7" s="61" t="s">
        <v>8</v>
      </c>
    </row>
    <row r="8" spans="1:14" customFormat="1" ht="32.25" customHeight="1" x14ac:dyDescent="0.3">
      <c r="A8" s="61"/>
      <c r="B8" s="61"/>
      <c r="C8" s="62"/>
      <c r="D8" s="62"/>
      <c r="E8" s="61"/>
      <c r="F8" s="16" t="s">
        <v>9</v>
      </c>
      <c r="G8" s="16" t="s">
        <v>10</v>
      </c>
      <c r="H8" s="16" t="s">
        <v>11</v>
      </c>
      <c r="I8" s="16" t="s">
        <v>119</v>
      </c>
      <c r="J8" s="61"/>
      <c r="K8" s="63"/>
      <c r="L8" s="61"/>
    </row>
    <row r="9" spans="1:14" s="19" customFormat="1" x14ac:dyDescent="0.3">
      <c r="A9" s="17" t="s">
        <v>12</v>
      </c>
      <c r="B9" s="18"/>
      <c r="C9" s="18"/>
      <c r="E9" s="18"/>
    </row>
    <row r="10" spans="1:14" s="18" customFormat="1" ht="13.5" customHeight="1" x14ac:dyDescent="0.3">
      <c r="A10" s="20">
        <v>1</v>
      </c>
      <c r="B10" s="20">
        <v>1</v>
      </c>
      <c r="C10" s="21" t="s">
        <v>13</v>
      </c>
      <c r="D10" s="21" t="s">
        <v>14</v>
      </c>
      <c r="E10" s="50">
        <v>813002793</v>
      </c>
      <c r="F10" s="51">
        <v>228657000</v>
      </c>
      <c r="G10" s="51">
        <v>200810992</v>
      </c>
      <c r="H10" s="51">
        <v>215951516</v>
      </c>
      <c r="I10" s="51">
        <v>205801537</v>
      </c>
      <c r="J10" s="50">
        <f>SUM(F10:I10)</f>
        <v>851221045</v>
      </c>
      <c r="K10" s="51">
        <f t="shared" ref="K10:K75" si="0">(E10-J10)</f>
        <v>-38218252</v>
      </c>
      <c r="L10" s="22">
        <f>(J10*100/E10)</f>
        <v>104.70087585541665</v>
      </c>
      <c r="M10" s="58"/>
      <c r="N10" s="59"/>
    </row>
    <row r="11" spans="1:14" s="18" customFormat="1" ht="13.5" customHeight="1" x14ac:dyDescent="0.3">
      <c r="A11" s="20">
        <v>2</v>
      </c>
      <c r="B11" s="20">
        <v>2</v>
      </c>
      <c r="C11" s="21" t="s">
        <v>15</v>
      </c>
      <c r="D11" s="21" t="s">
        <v>16</v>
      </c>
      <c r="E11" s="50">
        <v>1611171816</v>
      </c>
      <c r="F11" s="51">
        <v>453142000</v>
      </c>
      <c r="G11" s="51">
        <v>397949485</v>
      </c>
      <c r="H11" s="51">
        <v>352443000</v>
      </c>
      <c r="I11" s="51">
        <v>443962157</v>
      </c>
      <c r="J11" s="50">
        <f t="shared" ref="J11:J75" si="1">SUM(F11:I11)</f>
        <v>1647496642</v>
      </c>
      <c r="K11" s="51">
        <f t="shared" si="0"/>
        <v>-36324826</v>
      </c>
      <c r="L11" s="22">
        <f t="shared" ref="L11:L75" si="2">(J11*100/E11)</f>
        <v>102.25455942310252</v>
      </c>
    </row>
    <row r="12" spans="1:14" s="18" customFormat="1" ht="13.5" customHeight="1" x14ac:dyDescent="0.3">
      <c r="A12" s="20">
        <v>3</v>
      </c>
      <c r="B12" s="20">
        <v>3</v>
      </c>
      <c r="C12" s="21" t="s">
        <v>17</v>
      </c>
      <c r="D12" s="21" t="s">
        <v>18</v>
      </c>
      <c r="E12" s="50">
        <v>458748249</v>
      </c>
      <c r="F12" s="51">
        <v>135021000</v>
      </c>
      <c r="G12" s="51">
        <v>113309755</v>
      </c>
      <c r="H12" s="51">
        <v>110578388</v>
      </c>
      <c r="I12" s="51">
        <v>108472074</v>
      </c>
      <c r="J12" s="50">
        <f t="shared" si="1"/>
        <v>467381217</v>
      </c>
      <c r="K12" s="51">
        <f t="shared" si="0"/>
        <v>-8632968</v>
      </c>
      <c r="L12" s="22">
        <f t="shared" si="2"/>
        <v>101.88185306839176</v>
      </c>
    </row>
    <row r="13" spans="1:14" s="18" customFormat="1" ht="13.5" customHeight="1" x14ac:dyDescent="0.3">
      <c r="A13" s="20">
        <v>4</v>
      </c>
      <c r="B13" s="20">
        <v>4</v>
      </c>
      <c r="C13" s="21" t="s">
        <v>19</v>
      </c>
      <c r="D13" s="21" t="s">
        <v>20</v>
      </c>
      <c r="E13" s="50">
        <v>566309734</v>
      </c>
      <c r="F13" s="51">
        <v>159042000</v>
      </c>
      <c r="G13" s="51">
        <v>139672071</v>
      </c>
      <c r="H13" s="51">
        <v>139033969</v>
      </c>
      <c r="I13" s="51">
        <v>145421593</v>
      </c>
      <c r="J13" s="50">
        <f t="shared" si="1"/>
        <v>583169633</v>
      </c>
      <c r="K13" s="51">
        <f t="shared" si="0"/>
        <v>-16859899</v>
      </c>
      <c r="L13" s="22">
        <f t="shared" si="2"/>
        <v>102.97715154583587</v>
      </c>
    </row>
    <row r="14" spans="1:14" s="18" customFormat="1" ht="13.5" customHeight="1" x14ac:dyDescent="0.3">
      <c r="A14" s="20">
        <v>5</v>
      </c>
      <c r="B14" s="20">
        <v>5</v>
      </c>
      <c r="C14" s="21" t="s">
        <v>19</v>
      </c>
      <c r="D14" s="21" t="s">
        <v>21</v>
      </c>
      <c r="E14" s="50">
        <v>324265623</v>
      </c>
      <c r="F14" s="51">
        <v>91431000</v>
      </c>
      <c r="G14" s="51">
        <v>80299203</v>
      </c>
      <c r="H14" s="51">
        <v>78787103</v>
      </c>
      <c r="I14" s="51">
        <v>80241488</v>
      </c>
      <c r="J14" s="50">
        <f t="shared" si="1"/>
        <v>330758794</v>
      </c>
      <c r="K14" s="51">
        <f t="shared" si="0"/>
        <v>-6493171</v>
      </c>
      <c r="L14" s="22">
        <f t="shared" si="2"/>
        <v>102.00242348847445</v>
      </c>
    </row>
    <row r="15" spans="1:14" s="18" customFormat="1" ht="13.5" customHeight="1" x14ac:dyDescent="0.3">
      <c r="A15" s="20">
        <v>6</v>
      </c>
      <c r="B15" s="20">
        <v>6</v>
      </c>
      <c r="C15" s="21" t="s">
        <v>22</v>
      </c>
      <c r="D15" s="21" t="s">
        <v>23</v>
      </c>
      <c r="E15" s="50">
        <v>1375015838</v>
      </c>
      <c r="F15" s="51">
        <v>381098000</v>
      </c>
      <c r="G15" s="51">
        <v>334687952</v>
      </c>
      <c r="H15" s="51">
        <v>349682220</v>
      </c>
      <c r="I15" s="51">
        <v>337783696</v>
      </c>
      <c r="J15" s="50">
        <f t="shared" si="1"/>
        <v>1403251868</v>
      </c>
      <c r="K15" s="51">
        <f t="shared" si="0"/>
        <v>-28236030</v>
      </c>
      <c r="L15" s="22">
        <f t="shared" si="2"/>
        <v>102.05350580114555</v>
      </c>
    </row>
    <row r="16" spans="1:14" s="18" customFormat="1" ht="13.5" customHeight="1" x14ac:dyDescent="0.3">
      <c r="A16" s="20">
        <v>7</v>
      </c>
      <c r="B16" s="20">
        <v>7</v>
      </c>
      <c r="C16" s="21" t="s">
        <v>24</v>
      </c>
      <c r="D16" s="21" t="s">
        <v>25</v>
      </c>
      <c r="E16" s="50">
        <v>1477824476</v>
      </c>
      <c r="F16" s="51">
        <v>425637000</v>
      </c>
      <c r="G16" s="51">
        <v>369454000</v>
      </c>
      <c r="H16" s="51">
        <v>356086379</v>
      </c>
      <c r="I16" s="51">
        <v>375574173</v>
      </c>
      <c r="J16" s="50">
        <f t="shared" si="1"/>
        <v>1526751552</v>
      </c>
      <c r="K16" s="51">
        <f t="shared" si="0"/>
        <v>-48927076</v>
      </c>
      <c r="L16" s="22">
        <f t="shared" si="2"/>
        <v>103.31075014621696</v>
      </c>
    </row>
    <row r="17" spans="1:12" s="18" customFormat="1" ht="13.5" customHeight="1" x14ac:dyDescent="0.3">
      <c r="A17" s="20">
        <v>8</v>
      </c>
      <c r="B17" s="20">
        <v>8</v>
      </c>
      <c r="C17" s="21" t="s">
        <v>26</v>
      </c>
      <c r="D17" s="21" t="s">
        <v>27</v>
      </c>
      <c r="E17" s="50">
        <v>995515507</v>
      </c>
      <c r="F17" s="51">
        <v>279589500</v>
      </c>
      <c r="G17" s="51">
        <v>246293453</v>
      </c>
      <c r="H17" s="51">
        <v>218121500</v>
      </c>
      <c r="I17" s="51">
        <v>273315157</v>
      </c>
      <c r="J17" s="50">
        <f t="shared" si="1"/>
        <v>1017319610</v>
      </c>
      <c r="K17" s="51">
        <f t="shared" si="0"/>
        <v>-21804103</v>
      </c>
      <c r="L17" s="22">
        <f t="shared" si="2"/>
        <v>102.19023238178448</v>
      </c>
    </row>
    <row r="18" spans="1:12" s="18" customFormat="1" ht="13.5" customHeight="1" x14ac:dyDescent="0.3">
      <c r="A18" s="20">
        <v>9</v>
      </c>
      <c r="B18" s="20">
        <v>9</v>
      </c>
      <c r="C18" s="21" t="s">
        <v>28</v>
      </c>
      <c r="D18" s="21" t="s">
        <v>29</v>
      </c>
      <c r="E18" s="50">
        <v>853734358</v>
      </c>
      <c r="F18" s="51">
        <v>248419000</v>
      </c>
      <c r="G18" s="51">
        <v>210863797</v>
      </c>
      <c r="H18" s="51">
        <v>187837000</v>
      </c>
      <c r="I18" s="51">
        <v>225867931</v>
      </c>
      <c r="J18" s="50">
        <f t="shared" si="1"/>
        <v>872987728</v>
      </c>
      <c r="K18" s="51">
        <f t="shared" si="0"/>
        <v>-19253370</v>
      </c>
      <c r="L18" s="22">
        <f t="shared" si="2"/>
        <v>102.25519446647361</v>
      </c>
    </row>
    <row r="19" spans="1:12" s="18" customFormat="1" ht="13.5" customHeight="1" x14ac:dyDescent="0.3">
      <c r="A19" s="20">
        <v>10</v>
      </c>
      <c r="B19" s="20">
        <v>10</v>
      </c>
      <c r="C19" s="21" t="s">
        <v>28</v>
      </c>
      <c r="D19" s="21" t="s">
        <v>30</v>
      </c>
      <c r="E19" s="50">
        <v>1050744563</v>
      </c>
      <c r="F19" s="51">
        <v>302223000</v>
      </c>
      <c r="G19" s="51">
        <v>259538766</v>
      </c>
      <c r="H19" s="51">
        <v>259721901</v>
      </c>
      <c r="I19" s="51">
        <v>253691338</v>
      </c>
      <c r="J19" s="50">
        <f t="shared" si="1"/>
        <v>1075175005</v>
      </c>
      <c r="K19" s="51">
        <f t="shared" si="0"/>
        <v>-24430442</v>
      </c>
      <c r="L19" s="22">
        <f t="shared" si="2"/>
        <v>102.32506004411273</v>
      </c>
    </row>
    <row r="20" spans="1:12" s="18" customFormat="1" ht="13.5" customHeight="1" x14ac:dyDescent="0.3">
      <c r="A20" s="20">
        <v>11</v>
      </c>
      <c r="B20" s="20">
        <v>11</v>
      </c>
      <c r="C20" s="21" t="s">
        <v>31</v>
      </c>
      <c r="D20" s="21" t="s">
        <v>32</v>
      </c>
      <c r="E20" s="50">
        <v>1300789530</v>
      </c>
      <c r="F20" s="51">
        <v>365847000</v>
      </c>
      <c r="G20" s="51">
        <v>321285631</v>
      </c>
      <c r="H20" s="51">
        <v>306754211</v>
      </c>
      <c r="I20" s="51">
        <v>325094134</v>
      </c>
      <c r="J20" s="50">
        <f t="shared" si="1"/>
        <v>1318980976</v>
      </c>
      <c r="K20" s="51">
        <f t="shared" si="0"/>
        <v>-18191446</v>
      </c>
      <c r="L20" s="22">
        <f t="shared" si="2"/>
        <v>101.39849265238166</v>
      </c>
    </row>
    <row r="21" spans="1:12" s="18" customFormat="1" ht="13.5" customHeight="1" x14ac:dyDescent="0.3">
      <c r="A21" s="20">
        <v>12</v>
      </c>
      <c r="B21" s="20">
        <v>12</v>
      </c>
      <c r="C21" s="21" t="s">
        <v>33</v>
      </c>
      <c r="D21" s="21" t="s">
        <v>34</v>
      </c>
      <c r="E21" s="50">
        <v>1731732233</v>
      </c>
      <c r="F21" s="51">
        <v>478643274</v>
      </c>
      <c r="G21" s="51">
        <v>436144529</v>
      </c>
      <c r="H21" s="51">
        <v>378816000</v>
      </c>
      <c r="I21" s="51">
        <v>470989918</v>
      </c>
      <c r="J21" s="50">
        <f t="shared" si="1"/>
        <v>1764593721</v>
      </c>
      <c r="K21" s="51">
        <f t="shared" si="0"/>
        <v>-32861488</v>
      </c>
      <c r="L21" s="22">
        <f t="shared" si="2"/>
        <v>101.89760791961884</v>
      </c>
    </row>
    <row r="22" spans="1:12" s="18" customFormat="1" ht="13.5" customHeight="1" x14ac:dyDescent="0.3">
      <c r="A22" s="20">
        <v>13</v>
      </c>
      <c r="B22" s="20">
        <v>13</v>
      </c>
      <c r="C22" s="21" t="s">
        <v>35</v>
      </c>
      <c r="D22" s="21" t="s">
        <v>36</v>
      </c>
      <c r="E22" s="50">
        <v>1871748764</v>
      </c>
      <c r="F22" s="51">
        <v>591463000</v>
      </c>
      <c r="G22" s="51">
        <v>656819814</v>
      </c>
      <c r="H22" s="51">
        <v>411028000</v>
      </c>
      <c r="I22" s="51">
        <v>244286584</v>
      </c>
      <c r="J22" s="50">
        <f t="shared" si="1"/>
        <v>1903597398</v>
      </c>
      <c r="K22" s="51">
        <f t="shared" si="0"/>
        <v>-31848634</v>
      </c>
      <c r="L22" s="22">
        <f t="shared" si="2"/>
        <v>101.70154427840723</v>
      </c>
    </row>
    <row r="23" spans="1:12" s="18" customFormat="1" ht="13.5" customHeight="1" x14ac:dyDescent="0.3">
      <c r="A23" s="20">
        <v>14</v>
      </c>
      <c r="B23" s="20">
        <v>14</v>
      </c>
      <c r="C23" s="21" t="s">
        <v>37</v>
      </c>
      <c r="D23" s="21" t="s">
        <v>38</v>
      </c>
      <c r="E23" s="50">
        <v>1312756233</v>
      </c>
      <c r="F23" s="51">
        <v>120572000</v>
      </c>
      <c r="G23" s="51">
        <v>622687731</v>
      </c>
      <c r="H23" s="51">
        <v>314869045</v>
      </c>
      <c r="I23" s="51">
        <v>277632881</v>
      </c>
      <c r="J23" s="50">
        <f t="shared" si="1"/>
        <v>1335761657</v>
      </c>
      <c r="K23" s="51">
        <f t="shared" si="0"/>
        <v>-23005424</v>
      </c>
      <c r="L23" s="22">
        <f t="shared" si="2"/>
        <v>101.75245208681481</v>
      </c>
    </row>
    <row r="24" spans="1:12" s="18" customFormat="1" ht="13.5" customHeight="1" x14ac:dyDescent="0.3">
      <c r="A24" s="20">
        <v>15</v>
      </c>
      <c r="B24" s="20">
        <v>15</v>
      </c>
      <c r="C24" s="21" t="s">
        <v>39</v>
      </c>
      <c r="D24" s="21" t="s">
        <v>40</v>
      </c>
      <c r="E24" s="50">
        <v>5733230734</v>
      </c>
      <c r="F24" s="51">
        <v>1612471000</v>
      </c>
      <c r="G24" s="51">
        <v>1416105308</v>
      </c>
      <c r="H24" s="51">
        <v>1377715724</v>
      </c>
      <c r="I24" s="51">
        <v>1430662618</v>
      </c>
      <c r="J24" s="50">
        <f t="shared" si="1"/>
        <v>5836954650</v>
      </c>
      <c r="K24" s="51">
        <f t="shared" si="0"/>
        <v>-103723916</v>
      </c>
      <c r="L24" s="22">
        <f t="shared" si="2"/>
        <v>101.8091704452933</v>
      </c>
    </row>
    <row r="25" spans="1:12" s="18" customFormat="1" ht="13.5" customHeight="1" x14ac:dyDescent="0.3">
      <c r="A25" s="20">
        <v>16</v>
      </c>
      <c r="B25" s="20">
        <v>16</v>
      </c>
      <c r="C25" s="21" t="s">
        <v>41</v>
      </c>
      <c r="D25" s="21" t="s">
        <v>42</v>
      </c>
      <c r="E25" s="50">
        <v>1887944504</v>
      </c>
      <c r="F25" s="51">
        <v>535738000</v>
      </c>
      <c r="G25" s="51">
        <v>466321166</v>
      </c>
      <c r="H25" s="51">
        <v>408081000</v>
      </c>
      <c r="I25" s="51">
        <v>753375634</v>
      </c>
      <c r="J25" s="50">
        <f t="shared" si="1"/>
        <v>2163515800</v>
      </c>
      <c r="K25" s="51">
        <f t="shared" si="0"/>
        <v>-275571296</v>
      </c>
      <c r="L25" s="22">
        <f t="shared" si="2"/>
        <v>114.59636633471722</v>
      </c>
    </row>
    <row r="26" spans="1:12" s="18" customFormat="1" ht="13.5" customHeight="1" x14ac:dyDescent="0.3">
      <c r="A26" s="20">
        <v>17</v>
      </c>
      <c r="B26" s="20">
        <v>17</v>
      </c>
      <c r="C26" s="21" t="s">
        <v>43</v>
      </c>
      <c r="D26" s="21" t="s">
        <v>44</v>
      </c>
      <c r="E26" s="50">
        <v>1844489573</v>
      </c>
      <c r="F26" s="51">
        <v>759689000</v>
      </c>
      <c r="G26" s="51">
        <v>549944058</v>
      </c>
      <c r="H26" s="51">
        <v>572384094</v>
      </c>
      <c r="I26" s="51">
        <v>652525063</v>
      </c>
      <c r="J26" s="50">
        <f t="shared" si="1"/>
        <v>2534542215</v>
      </c>
      <c r="K26" s="51">
        <f t="shared" si="0"/>
        <v>-690052642</v>
      </c>
      <c r="L26" s="22">
        <f t="shared" si="2"/>
        <v>137.41157727867514</v>
      </c>
    </row>
    <row r="27" spans="1:12" s="18" customFormat="1" ht="13.5" customHeight="1" x14ac:dyDescent="0.3">
      <c r="A27" s="20">
        <v>18</v>
      </c>
      <c r="B27" s="20">
        <v>18</v>
      </c>
      <c r="C27" s="21" t="s">
        <v>45</v>
      </c>
      <c r="D27" s="21" t="s">
        <v>46</v>
      </c>
      <c r="E27" s="50">
        <v>1177041636</v>
      </c>
      <c r="F27" s="51">
        <v>474724498</v>
      </c>
      <c r="G27" s="51">
        <v>440090875</v>
      </c>
      <c r="H27" s="51">
        <v>258695138</v>
      </c>
      <c r="I27" s="51">
        <v>432261556</v>
      </c>
      <c r="J27" s="50">
        <f t="shared" si="1"/>
        <v>1605772067</v>
      </c>
      <c r="K27" s="51">
        <f t="shared" si="0"/>
        <v>-428730431</v>
      </c>
      <c r="L27" s="22">
        <f t="shared" si="2"/>
        <v>136.42440657044014</v>
      </c>
    </row>
    <row r="28" spans="1:12" s="18" customFormat="1" ht="13.5" customHeight="1" x14ac:dyDescent="0.3">
      <c r="A28" s="20">
        <v>19</v>
      </c>
      <c r="B28" s="20">
        <v>19</v>
      </c>
      <c r="C28" s="21" t="s">
        <v>47</v>
      </c>
      <c r="D28" s="21" t="s">
        <v>48</v>
      </c>
      <c r="E28" s="50">
        <v>1372710249</v>
      </c>
      <c r="F28" s="51">
        <v>518950000</v>
      </c>
      <c r="G28" s="51">
        <v>495828504.81</v>
      </c>
      <c r="H28" s="51">
        <v>293806121.19000006</v>
      </c>
      <c r="I28" s="51">
        <v>294172554</v>
      </c>
      <c r="J28" s="50">
        <f t="shared" si="1"/>
        <v>1602757180</v>
      </c>
      <c r="K28" s="51">
        <f t="shared" si="0"/>
        <v>-230046931</v>
      </c>
      <c r="L28" s="22">
        <f t="shared" si="2"/>
        <v>116.75859353185321</v>
      </c>
    </row>
    <row r="29" spans="1:12" s="18" customFormat="1" ht="13.5" customHeight="1" x14ac:dyDescent="0.3">
      <c r="A29" s="20">
        <v>20</v>
      </c>
      <c r="B29" s="20">
        <v>20</v>
      </c>
      <c r="C29" s="21" t="s">
        <v>49</v>
      </c>
      <c r="D29" s="21" t="s">
        <v>50</v>
      </c>
      <c r="E29" s="50">
        <v>5196557438</v>
      </c>
      <c r="F29" s="51">
        <v>1800433000</v>
      </c>
      <c r="G29" s="51">
        <v>1480385888</v>
      </c>
      <c r="H29" s="51">
        <v>1096086115</v>
      </c>
      <c r="I29" s="51">
        <v>924701243</v>
      </c>
      <c r="J29" s="50">
        <f t="shared" si="1"/>
        <v>5301606246</v>
      </c>
      <c r="K29" s="51">
        <f t="shared" si="0"/>
        <v>-105048808</v>
      </c>
      <c r="L29" s="22">
        <f t="shared" si="2"/>
        <v>102.02150768568104</v>
      </c>
    </row>
    <row r="30" spans="1:12" s="18" customFormat="1" ht="13.5" customHeight="1" x14ac:dyDescent="0.3">
      <c r="A30" s="20">
        <v>21</v>
      </c>
      <c r="B30" s="20">
        <v>21</v>
      </c>
      <c r="C30" s="21" t="s">
        <v>51</v>
      </c>
      <c r="D30" s="21" t="s">
        <v>52</v>
      </c>
      <c r="E30" s="50">
        <v>929260671</v>
      </c>
      <c r="F30" s="51">
        <v>268720000</v>
      </c>
      <c r="G30" s="51">
        <v>231699218</v>
      </c>
      <c r="H30" s="51">
        <v>234795350</v>
      </c>
      <c r="I30" s="51">
        <v>274226077</v>
      </c>
      <c r="J30" s="50">
        <f t="shared" si="1"/>
        <v>1009440645</v>
      </c>
      <c r="K30" s="51">
        <f t="shared" si="0"/>
        <v>-80179974</v>
      </c>
      <c r="L30" s="22">
        <f t="shared" si="2"/>
        <v>108.62836193354835</v>
      </c>
    </row>
    <row r="31" spans="1:12" s="18" customFormat="1" ht="13.5" customHeight="1" x14ac:dyDescent="0.3">
      <c r="A31" s="20">
        <v>22</v>
      </c>
      <c r="B31" s="20">
        <v>22</v>
      </c>
      <c r="C31" s="21" t="s">
        <v>53</v>
      </c>
      <c r="D31" s="21" t="s">
        <v>54</v>
      </c>
      <c r="E31" s="50">
        <v>4018607139</v>
      </c>
      <c r="F31" s="51">
        <v>1125744000</v>
      </c>
      <c r="G31" s="51">
        <v>891726494</v>
      </c>
      <c r="H31" s="51">
        <v>964758567</v>
      </c>
      <c r="I31" s="51">
        <v>1159144923.8600001</v>
      </c>
      <c r="J31" s="50">
        <f t="shared" si="1"/>
        <v>4141373984.8600001</v>
      </c>
      <c r="K31" s="51">
        <f t="shared" si="0"/>
        <v>-122766845.86000013</v>
      </c>
      <c r="L31" s="22">
        <f t="shared" si="2"/>
        <v>103.05496012955747</v>
      </c>
    </row>
    <row r="32" spans="1:12" s="18" customFormat="1" ht="13.5" customHeight="1" x14ac:dyDescent="0.3">
      <c r="A32" s="20">
        <v>23</v>
      </c>
      <c r="B32" s="20">
        <v>23</v>
      </c>
      <c r="C32" s="21" t="s">
        <v>55</v>
      </c>
      <c r="D32" s="21" t="s">
        <v>56</v>
      </c>
      <c r="E32" s="50">
        <v>1356540230</v>
      </c>
      <c r="F32" s="51">
        <v>381526000</v>
      </c>
      <c r="G32" s="51">
        <v>335063379</v>
      </c>
      <c r="H32" s="51">
        <v>327267879</v>
      </c>
      <c r="I32" s="51">
        <v>338402609</v>
      </c>
      <c r="J32" s="50">
        <f t="shared" si="1"/>
        <v>1382259867</v>
      </c>
      <c r="K32" s="51">
        <f t="shared" si="0"/>
        <v>-25719637</v>
      </c>
      <c r="L32" s="22">
        <f t="shared" si="2"/>
        <v>101.89597303723164</v>
      </c>
    </row>
    <row r="33" spans="1:12" s="18" customFormat="1" ht="13.5" customHeight="1" x14ac:dyDescent="0.3">
      <c r="A33" s="20">
        <v>24</v>
      </c>
      <c r="B33" s="20">
        <v>24</v>
      </c>
      <c r="C33" s="21" t="s">
        <v>57</v>
      </c>
      <c r="D33" s="21" t="s">
        <v>58</v>
      </c>
      <c r="E33" s="50">
        <v>217360736</v>
      </c>
      <c r="F33" s="51">
        <v>61919000</v>
      </c>
      <c r="G33" s="51">
        <v>54541918</v>
      </c>
      <c r="H33" s="51">
        <v>53643184</v>
      </c>
      <c r="I33" s="51">
        <v>51850780</v>
      </c>
      <c r="J33" s="50">
        <f t="shared" si="1"/>
        <v>221954882</v>
      </c>
      <c r="K33" s="51">
        <f t="shared" si="0"/>
        <v>-4594146</v>
      </c>
      <c r="L33" s="22">
        <f t="shared" si="2"/>
        <v>102.11360436320938</v>
      </c>
    </row>
    <row r="34" spans="1:12" s="19" customFormat="1" ht="13.5" customHeight="1" x14ac:dyDescent="0.3">
      <c r="A34" s="20">
        <v>25</v>
      </c>
      <c r="B34" s="20">
        <v>25</v>
      </c>
      <c r="C34" s="21" t="s">
        <v>59</v>
      </c>
      <c r="D34" s="21" t="s">
        <v>60</v>
      </c>
      <c r="E34" s="50">
        <v>1889374698</v>
      </c>
      <c r="F34" s="51">
        <v>530056000</v>
      </c>
      <c r="G34" s="51">
        <v>516644709</v>
      </c>
      <c r="H34" s="51">
        <v>414169000</v>
      </c>
      <c r="I34" s="51">
        <v>472270819</v>
      </c>
      <c r="J34" s="50">
        <f t="shared" si="1"/>
        <v>1933140528</v>
      </c>
      <c r="K34" s="51">
        <f t="shared" si="0"/>
        <v>-43765830</v>
      </c>
      <c r="L34" s="22">
        <f t="shared" si="2"/>
        <v>102.3164187625847</v>
      </c>
    </row>
    <row r="35" spans="1:12" ht="13.5" customHeight="1" x14ac:dyDescent="0.3">
      <c r="A35" s="20">
        <v>26</v>
      </c>
      <c r="B35" s="20">
        <v>26</v>
      </c>
      <c r="C35" s="21" t="s">
        <v>61</v>
      </c>
      <c r="D35" s="21" t="s">
        <v>62</v>
      </c>
      <c r="E35" s="50">
        <v>4068892980</v>
      </c>
      <c r="F35" s="51">
        <v>1149308000</v>
      </c>
      <c r="G35" s="51">
        <v>1010522321</v>
      </c>
      <c r="H35" s="51">
        <v>934550000</v>
      </c>
      <c r="I35" s="51">
        <v>1454050809</v>
      </c>
      <c r="J35" s="50">
        <f t="shared" si="1"/>
        <v>4548431130</v>
      </c>
      <c r="K35" s="51">
        <f t="shared" si="0"/>
        <v>-479538150</v>
      </c>
      <c r="L35" s="22">
        <f t="shared" si="2"/>
        <v>111.78546971761347</v>
      </c>
    </row>
    <row r="36" spans="1:12" ht="13.5" customHeight="1" x14ac:dyDescent="0.3">
      <c r="A36" s="20">
        <v>27</v>
      </c>
      <c r="B36" s="20">
        <v>27</v>
      </c>
      <c r="C36" s="21" t="s">
        <v>61</v>
      </c>
      <c r="D36" s="21" t="s">
        <v>96</v>
      </c>
      <c r="E36" s="50">
        <v>284823419</v>
      </c>
      <c r="F36" s="51">
        <v>80106000</v>
      </c>
      <c r="G36" s="51">
        <v>70350530</v>
      </c>
      <c r="H36" s="51">
        <v>70046165</v>
      </c>
      <c r="I36" s="51">
        <v>70940506</v>
      </c>
      <c r="J36" s="50">
        <f t="shared" ref="J36" si="3">SUM(F36:I36)</f>
        <v>291443201</v>
      </c>
      <c r="K36" s="51">
        <f t="shared" ref="K36" si="4">(E36-J36)</f>
        <v>-6619782</v>
      </c>
      <c r="L36" s="22">
        <f t="shared" ref="L36" si="5">(J36*100/E36)</f>
        <v>102.32417054160845</v>
      </c>
    </row>
    <row r="37" spans="1:12" ht="13.5" customHeight="1" x14ac:dyDescent="0.3">
      <c r="A37" s="20">
        <v>28</v>
      </c>
      <c r="B37" s="20">
        <v>28</v>
      </c>
      <c r="C37" s="21" t="s">
        <v>63</v>
      </c>
      <c r="D37" s="21" t="s">
        <v>64</v>
      </c>
      <c r="E37" s="50">
        <v>1120299640</v>
      </c>
      <c r="F37" s="51">
        <v>314005000</v>
      </c>
      <c r="G37" s="51">
        <v>299754101</v>
      </c>
      <c r="H37" s="51">
        <v>268226000</v>
      </c>
      <c r="I37" s="51">
        <v>257973058</v>
      </c>
      <c r="J37" s="50">
        <f t="shared" si="1"/>
        <v>1139958159</v>
      </c>
      <c r="K37" s="51">
        <f t="shared" si="0"/>
        <v>-19658519</v>
      </c>
      <c r="L37" s="22">
        <f t="shared" si="2"/>
        <v>101.75475545096131</v>
      </c>
    </row>
    <row r="38" spans="1:12" ht="13.5" customHeight="1" x14ac:dyDescent="0.3">
      <c r="A38" s="20">
        <v>29</v>
      </c>
      <c r="B38" s="20">
        <v>29</v>
      </c>
      <c r="C38" s="21" t="s">
        <v>63</v>
      </c>
      <c r="D38" s="21" t="s">
        <v>65</v>
      </c>
      <c r="E38" s="50">
        <v>495063555</v>
      </c>
      <c r="F38" s="51">
        <v>139860000</v>
      </c>
      <c r="G38" s="51">
        <v>122835809</v>
      </c>
      <c r="H38" s="51">
        <v>108782000</v>
      </c>
      <c r="I38" s="51">
        <v>131171712</v>
      </c>
      <c r="J38" s="50">
        <f t="shared" si="1"/>
        <v>502649521</v>
      </c>
      <c r="K38" s="51">
        <f t="shared" si="0"/>
        <v>-7585966</v>
      </c>
      <c r="L38" s="22">
        <f t="shared" si="2"/>
        <v>101.53232164302622</v>
      </c>
    </row>
    <row r="39" spans="1:12" s="19" customFormat="1" ht="13.5" customHeight="1" x14ac:dyDescent="0.3">
      <c r="A39" s="20">
        <v>30</v>
      </c>
      <c r="B39" s="20">
        <v>29</v>
      </c>
      <c r="C39" s="21" t="s">
        <v>66</v>
      </c>
      <c r="D39" s="21" t="s">
        <v>67</v>
      </c>
      <c r="E39" s="50">
        <v>1084534685</v>
      </c>
      <c r="F39" s="51">
        <v>537876685</v>
      </c>
      <c r="G39" s="51">
        <v>507223454</v>
      </c>
      <c r="H39" s="51">
        <v>61602456</v>
      </c>
      <c r="I39" s="51">
        <v>531484704</v>
      </c>
      <c r="J39" s="50">
        <f t="shared" si="1"/>
        <v>1638187299</v>
      </c>
      <c r="K39" s="51">
        <f t="shared" si="0"/>
        <v>-553652614</v>
      </c>
      <c r="L39" s="22">
        <f t="shared" si="2"/>
        <v>151.04978399100256</v>
      </c>
    </row>
    <row r="40" spans="1:12" s="19" customFormat="1" ht="13.5" customHeight="1" x14ac:dyDescent="0.3">
      <c r="A40" s="20">
        <v>31</v>
      </c>
      <c r="B40" s="20">
        <v>29</v>
      </c>
      <c r="C40" s="21" t="s">
        <v>68</v>
      </c>
      <c r="D40" s="21" t="s">
        <v>69</v>
      </c>
      <c r="E40" s="50">
        <v>2145853619</v>
      </c>
      <c r="F40" s="51">
        <v>616522000</v>
      </c>
      <c r="G40" s="51">
        <v>530025439</v>
      </c>
      <c r="H40" s="51">
        <v>463407000</v>
      </c>
      <c r="I40" s="51">
        <v>577828129</v>
      </c>
      <c r="J40" s="50">
        <f t="shared" si="1"/>
        <v>2187782568</v>
      </c>
      <c r="K40" s="51">
        <f t="shared" si="0"/>
        <v>-41928949</v>
      </c>
      <c r="L40" s="22">
        <f t="shared" si="2"/>
        <v>101.95395196712157</v>
      </c>
    </row>
    <row r="41" spans="1:12" s="19" customFormat="1" ht="13.5" customHeight="1" x14ac:dyDescent="0.3">
      <c r="A41" s="20">
        <v>32</v>
      </c>
      <c r="B41" s="20">
        <v>29</v>
      </c>
      <c r="C41" s="21" t="s">
        <v>70</v>
      </c>
      <c r="D41" s="21" t="s">
        <v>71</v>
      </c>
      <c r="E41" s="50">
        <v>624215936</v>
      </c>
      <c r="F41" s="51">
        <v>175561000</v>
      </c>
      <c r="G41" s="51">
        <v>154182352</v>
      </c>
      <c r="H41" s="51">
        <v>153486003</v>
      </c>
      <c r="I41" s="51">
        <v>155655674</v>
      </c>
      <c r="J41" s="50">
        <f t="shared" si="1"/>
        <v>638885029</v>
      </c>
      <c r="K41" s="51">
        <f t="shared" si="0"/>
        <v>-14669093</v>
      </c>
      <c r="L41" s="22">
        <f t="shared" si="2"/>
        <v>102.35000296435879</v>
      </c>
    </row>
    <row r="42" spans="1:12" s="19" customFormat="1" ht="13.5" customHeight="1" x14ac:dyDescent="0.3">
      <c r="A42" s="20">
        <v>33</v>
      </c>
      <c r="B42" s="20">
        <v>29</v>
      </c>
      <c r="C42" s="21" t="s">
        <v>72</v>
      </c>
      <c r="D42" s="21" t="s">
        <v>73</v>
      </c>
      <c r="E42" s="50">
        <v>2470044762</v>
      </c>
      <c r="F42" s="51">
        <v>694699000</v>
      </c>
      <c r="G42" s="51">
        <v>615410339</v>
      </c>
      <c r="H42" s="51">
        <v>551815000</v>
      </c>
      <c r="I42" s="51">
        <v>652596904</v>
      </c>
      <c r="J42" s="50">
        <f t="shared" si="1"/>
        <v>2514521243</v>
      </c>
      <c r="K42" s="51">
        <f t="shared" si="0"/>
        <v>-44476481</v>
      </c>
      <c r="L42" s="22">
        <f t="shared" si="2"/>
        <v>101.80063461538192</v>
      </c>
    </row>
    <row r="43" spans="1:12" s="19" customFormat="1" ht="13.5" customHeight="1" x14ac:dyDescent="0.3">
      <c r="A43" s="20">
        <v>34</v>
      </c>
      <c r="B43" s="20">
        <v>29</v>
      </c>
      <c r="C43" s="21" t="s">
        <v>74</v>
      </c>
      <c r="D43" s="21" t="s">
        <v>75</v>
      </c>
      <c r="E43" s="50">
        <v>1883318851</v>
      </c>
      <c r="F43" s="51">
        <v>529986000</v>
      </c>
      <c r="G43" s="51">
        <v>511435988</v>
      </c>
      <c r="H43" s="51">
        <v>412223000</v>
      </c>
      <c r="I43" s="51">
        <v>472243171</v>
      </c>
      <c r="J43" s="50">
        <f t="shared" si="1"/>
        <v>1925888159</v>
      </c>
      <c r="K43" s="51">
        <f t="shared" si="0"/>
        <v>-42569308</v>
      </c>
      <c r="L43" s="22">
        <f t="shared" si="2"/>
        <v>102.2603346203112</v>
      </c>
    </row>
    <row r="44" spans="1:12" s="19" customFormat="1" ht="13.5" customHeight="1" x14ac:dyDescent="0.3">
      <c r="A44" s="20">
        <v>35</v>
      </c>
      <c r="B44" s="20">
        <v>29</v>
      </c>
      <c r="C44" s="24" t="s">
        <v>76</v>
      </c>
      <c r="D44" s="24" t="s">
        <v>77</v>
      </c>
      <c r="E44" s="52">
        <v>1467956245</v>
      </c>
      <c r="F44" s="51">
        <v>512862000</v>
      </c>
      <c r="G44" s="51">
        <v>479465019</v>
      </c>
      <c r="H44" s="51">
        <v>361115000</v>
      </c>
      <c r="I44" s="51">
        <v>407404015</v>
      </c>
      <c r="J44" s="50">
        <f t="shared" si="1"/>
        <v>1760846034</v>
      </c>
      <c r="K44" s="51">
        <f t="shared" si="0"/>
        <v>-292889789</v>
      </c>
      <c r="L44" s="22">
        <f t="shared" si="2"/>
        <v>119.95221519698634</v>
      </c>
    </row>
    <row r="45" spans="1:12" s="19" customFormat="1" x14ac:dyDescent="0.3">
      <c r="A45" s="25"/>
      <c r="B45" s="25"/>
      <c r="C45" s="26"/>
      <c r="D45" s="27" t="s">
        <v>78</v>
      </c>
      <c r="E45" s="47">
        <f>SUM(E10:E44)</f>
        <v>57011481017</v>
      </c>
      <c r="F45" s="47">
        <f t="shared" ref="F45:G45" si="6">SUM(F10:F44)</f>
        <v>17081540957</v>
      </c>
      <c r="G45" s="47">
        <f t="shared" si="6"/>
        <v>15569374048.810001</v>
      </c>
      <c r="H45" s="47">
        <f>SUM(H10:H44)</f>
        <v>13066365028.190001</v>
      </c>
      <c r="I45" s="47">
        <f>SUM(I10:I44)</f>
        <v>15263077219.860001</v>
      </c>
      <c r="J45" s="47">
        <f t="shared" si="1"/>
        <v>60980357253.860001</v>
      </c>
      <c r="K45" s="47">
        <f t="shared" si="0"/>
        <v>-3968876236.8600006</v>
      </c>
      <c r="L45" s="28">
        <f t="shared" si="2"/>
        <v>106.96153856391932</v>
      </c>
    </row>
    <row r="46" spans="1:12" s="19" customFormat="1" x14ac:dyDescent="0.3">
      <c r="A46" s="17" t="s">
        <v>79</v>
      </c>
      <c r="B46" s="29"/>
      <c r="C46" s="30"/>
      <c r="D46" s="30"/>
      <c r="E46" s="53"/>
      <c r="F46" s="54"/>
      <c r="G46" s="54"/>
      <c r="H46" s="54"/>
      <c r="I46" s="31"/>
      <c r="J46" s="54"/>
      <c r="K46" s="54"/>
      <c r="L46" s="31"/>
    </row>
    <row r="47" spans="1:12" s="19" customFormat="1" x14ac:dyDescent="0.3">
      <c r="A47" s="20">
        <v>36</v>
      </c>
      <c r="B47" s="20">
        <v>1</v>
      </c>
      <c r="C47" s="21" t="s">
        <v>19</v>
      </c>
      <c r="D47" s="21" t="s">
        <v>122</v>
      </c>
      <c r="E47" s="50">
        <v>16656381</v>
      </c>
      <c r="F47" s="51">
        <v>0</v>
      </c>
      <c r="G47" s="51">
        <v>0</v>
      </c>
      <c r="H47" s="51">
        <v>0</v>
      </c>
      <c r="I47" s="51">
        <v>16606412</v>
      </c>
      <c r="J47" s="50">
        <f t="shared" ref="J47" si="7">SUM(F47:I47)</f>
        <v>16606412</v>
      </c>
      <c r="K47" s="51">
        <f t="shared" ref="K47" si="8">(E47-J47)</f>
        <v>49969</v>
      </c>
      <c r="L47" s="22">
        <f t="shared" ref="L47" si="9">(J47*100/E47)</f>
        <v>99.700000858529833</v>
      </c>
    </row>
    <row r="48" spans="1:12" s="19" customFormat="1" ht="13.5" customHeight="1" x14ac:dyDescent="0.3">
      <c r="A48" s="20">
        <v>37</v>
      </c>
      <c r="B48" s="20">
        <v>2</v>
      </c>
      <c r="C48" s="21" t="s">
        <v>26</v>
      </c>
      <c r="D48" s="21" t="s">
        <v>80</v>
      </c>
      <c r="E48" s="50">
        <v>279856420</v>
      </c>
      <c r="F48" s="51">
        <v>80696000</v>
      </c>
      <c r="G48" s="51">
        <v>69404431</v>
      </c>
      <c r="H48" s="51">
        <v>61463000</v>
      </c>
      <c r="I48" s="51">
        <v>67836537</v>
      </c>
      <c r="J48" s="50">
        <f t="shared" si="1"/>
        <v>279399968</v>
      </c>
      <c r="K48" s="51">
        <f t="shared" si="0"/>
        <v>456452</v>
      </c>
      <c r="L48" s="22">
        <f t="shared" si="2"/>
        <v>99.836897792089246</v>
      </c>
    </row>
    <row r="49" spans="1:12" s="19" customFormat="1" ht="13.5" customHeight="1" x14ac:dyDescent="0.3">
      <c r="A49" s="20">
        <v>38</v>
      </c>
      <c r="B49" s="20">
        <v>3</v>
      </c>
      <c r="C49" s="21" t="s">
        <v>28</v>
      </c>
      <c r="D49" s="21" t="s">
        <v>81</v>
      </c>
      <c r="E49" s="50">
        <v>3776340</v>
      </c>
      <c r="F49" s="51">
        <v>0</v>
      </c>
      <c r="G49" s="51">
        <v>696671</v>
      </c>
      <c r="H49" s="51">
        <v>2124002</v>
      </c>
      <c r="I49" s="51">
        <v>949510</v>
      </c>
      <c r="J49" s="50">
        <f t="shared" si="1"/>
        <v>3770183</v>
      </c>
      <c r="K49" s="51">
        <f t="shared" si="0"/>
        <v>6157</v>
      </c>
      <c r="L49" s="22">
        <f t="shared" si="2"/>
        <v>99.836958536572453</v>
      </c>
    </row>
    <row r="50" spans="1:12" s="19" customFormat="1" ht="13.5" customHeight="1" x14ac:dyDescent="0.3">
      <c r="A50" s="20">
        <v>39</v>
      </c>
      <c r="B50" s="20">
        <v>4</v>
      </c>
      <c r="C50" s="21" t="s">
        <v>41</v>
      </c>
      <c r="D50" s="21" t="s">
        <v>82</v>
      </c>
      <c r="E50" s="50">
        <v>39942835</v>
      </c>
      <c r="F50" s="51">
        <v>0</v>
      </c>
      <c r="G50" s="51">
        <v>21096171</v>
      </c>
      <c r="H50" s="51">
        <v>8736000</v>
      </c>
      <c r="I50" s="51">
        <v>10045516</v>
      </c>
      <c r="J50" s="50">
        <f t="shared" si="1"/>
        <v>39877687</v>
      </c>
      <c r="K50" s="51">
        <f t="shared" si="0"/>
        <v>65148</v>
      </c>
      <c r="L50" s="22">
        <f t="shared" si="2"/>
        <v>99.836896905289777</v>
      </c>
    </row>
    <row r="51" spans="1:12" s="19" customFormat="1" ht="13.5" customHeight="1" x14ac:dyDescent="0.3">
      <c r="A51" s="20">
        <v>40</v>
      </c>
      <c r="B51" s="20">
        <v>5</v>
      </c>
      <c r="C51" s="21" t="s">
        <v>41</v>
      </c>
      <c r="D51" s="21" t="s">
        <v>83</v>
      </c>
      <c r="E51" s="50">
        <v>70965914</v>
      </c>
      <c r="F51" s="51">
        <v>0</v>
      </c>
      <c r="G51" s="51">
        <v>37485102</v>
      </c>
      <c r="H51" s="51">
        <v>15523000</v>
      </c>
      <c r="I51" s="51">
        <v>17842065</v>
      </c>
      <c r="J51" s="50">
        <f t="shared" si="1"/>
        <v>70850167</v>
      </c>
      <c r="K51" s="51">
        <f t="shared" si="0"/>
        <v>115747</v>
      </c>
      <c r="L51" s="22">
        <f t="shared" si="2"/>
        <v>99.836897753476407</v>
      </c>
    </row>
    <row r="52" spans="1:12" s="19" customFormat="1" ht="13.5" customHeight="1" x14ac:dyDescent="0.3">
      <c r="A52" s="20">
        <v>41</v>
      </c>
      <c r="B52" s="20">
        <v>6</v>
      </c>
      <c r="C52" s="21" t="s">
        <v>41</v>
      </c>
      <c r="D52" s="21" t="s">
        <v>84</v>
      </c>
      <c r="E52" s="50">
        <v>17741479</v>
      </c>
      <c r="F52" s="51">
        <v>0</v>
      </c>
      <c r="G52" s="51">
        <v>9373776</v>
      </c>
      <c r="H52" s="51">
        <v>3882000</v>
      </c>
      <c r="I52" s="51">
        <v>4456766</v>
      </c>
      <c r="J52" s="50">
        <f t="shared" si="1"/>
        <v>17712542</v>
      </c>
      <c r="K52" s="51">
        <f t="shared" si="0"/>
        <v>28937</v>
      </c>
      <c r="L52" s="22">
        <f t="shared" si="2"/>
        <v>99.836896348945885</v>
      </c>
    </row>
    <row r="53" spans="1:12" s="19" customFormat="1" ht="13.5" customHeight="1" x14ac:dyDescent="0.3">
      <c r="A53" s="20">
        <v>42</v>
      </c>
      <c r="B53" s="20">
        <v>7</v>
      </c>
      <c r="C53" s="21" t="s">
        <v>43</v>
      </c>
      <c r="D53" s="21" t="s">
        <v>85</v>
      </c>
      <c r="E53" s="50">
        <v>35957194</v>
      </c>
      <c r="F53" s="51">
        <v>10111500</v>
      </c>
      <c r="G53" s="51">
        <v>8880128</v>
      </c>
      <c r="H53" s="51">
        <v>7864500</v>
      </c>
      <c r="I53" s="51">
        <v>9042419</v>
      </c>
      <c r="J53" s="50">
        <f t="shared" si="1"/>
        <v>35898547</v>
      </c>
      <c r="K53" s="51">
        <f t="shared" si="0"/>
        <v>58647</v>
      </c>
      <c r="L53" s="22">
        <f t="shared" si="2"/>
        <v>99.836897729005216</v>
      </c>
    </row>
    <row r="54" spans="1:12" s="19" customFormat="1" ht="13.5" customHeight="1" x14ac:dyDescent="0.3">
      <c r="A54" s="20">
        <v>43</v>
      </c>
      <c r="B54" s="20">
        <v>8</v>
      </c>
      <c r="C54" s="21" t="s">
        <v>45</v>
      </c>
      <c r="D54" s="21" t="s">
        <v>123</v>
      </c>
      <c r="E54" s="50">
        <v>5709327</v>
      </c>
      <c r="F54" s="51">
        <v>0</v>
      </c>
      <c r="G54" s="51">
        <v>0</v>
      </c>
      <c r="H54" s="51">
        <v>5692199</v>
      </c>
      <c r="I54" s="51">
        <v>7816</v>
      </c>
      <c r="J54" s="50">
        <f t="shared" si="1"/>
        <v>5700015</v>
      </c>
      <c r="K54" s="51">
        <f t="shared" si="0"/>
        <v>9312</v>
      </c>
      <c r="L54" s="22">
        <f t="shared" si="2"/>
        <v>99.836898464565081</v>
      </c>
    </row>
    <row r="55" spans="1:12" s="19" customFormat="1" ht="13.5" customHeight="1" x14ac:dyDescent="0.3">
      <c r="A55" s="20">
        <v>44</v>
      </c>
      <c r="B55" s="20">
        <v>9</v>
      </c>
      <c r="C55" s="21" t="s">
        <v>51</v>
      </c>
      <c r="D55" s="21" t="s">
        <v>86</v>
      </c>
      <c r="E55" s="50">
        <v>79012785</v>
      </c>
      <c r="F55" s="51">
        <v>0</v>
      </c>
      <c r="G55" s="51">
        <v>41743962</v>
      </c>
      <c r="H55" s="51">
        <v>17287000</v>
      </c>
      <c r="I55" s="51">
        <v>19852952</v>
      </c>
      <c r="J55" s="50">
        <f t="shared" si="1"/>
        <v>78883914</v>
      </c>
      <c r="K55" s="51">
        <f t="shared" si="0"/>
        <v>128871</v>
      </c>
      <c r="L55" s="22">
        <f t="shared" si="2"/>
        <v>99.836898547494556</v>
      </c>
    </row>
    <row r="56" spans="1:12" s="19" customFormat="1" ht="13.5" customHeight="1" x14ac:dyDescent="0.3">
      <c r="A56" s="20">
        <v>45</v>
      </c>
      <c r="B56" s="20">
        <v>10</v>
      </c>
      <c r="C56" s="21" t="s">
        <v>51</v>
      </c>
      <c r="D56" s="21" t="s">
        <v>87</v>
      </c>
      <c r="E56" s="50">
        <v>74260144</v>
      </c>
      <c r="F56" s="51">
        <v>0</v>
      </c>
      <c r="G56" s="51">
        <v>39226220</v>
      </c>
      <c r="H56" s="51">
        <v>16243000</v>
      </c>
      <c r="I56" s="51">
        <v>18669804</v>
      </c>
      <c r="J56" s="50">
        <f t="shared" si="1"/>
        <v>74139024</v>
      </c>
      <c r="K56" s="51">
        <f t="shared" si="0"/>
        <v>121120</v>
      </c>
      <c r="L56" s="22">
        <f t="shared" si="2"/>
        <v>99.836897703834239</v>
      </c>
    </row>
    <row r="57" spans="1:12" s="19" customFormat="1" ht="13.5" customHeight="1" x14ac:dyDescent="0.3">
      <c r="A57" s="20">
        <v>46</v>
      </c>
      <c r="B57" s="20">
        <v>11</v>
      </c>
      <c r="C57" s="21" t="s">
        <v>51</v>
      </c>
      <c r="D57" s="21" t="s">
        <v>88</v>
      </c>
      <c r="E57" s="50">
        <v>20312408</v>
      </c>
      <c r="F57" s="51">
        <v>0</v>
      </c>
      <c r="G57" s="51">
        <v>10734063</v>
      </c>
      <c r="H57" s="51">
        <v>4445000</v>
      </c>
      <c r="I57" s="51">
        <v>5100215</v>
      </c>
      <c r="J57" s="50">
        <f t="shared" si="1"/>
        <v>20279278</v>
      </c>
      <c r="K57" s="51">
        <f t="shared" si="0"/>
        <v>33130</v>
      </c>
      <c r="L57" s="22">
        <f t="shared" si="2"/>
        <v>99.836897722810605</v>
      </c>
    </row>
    <row r="58" spans="1:12" s="18" customFormat="1" ht="13.5" customHeight="1" x14ac:dyDescent="0.3">
      <c r="A58" s="20">
        <v>47</v>
      </c>
      <c r="B58" s="20">
        <v>12</v>
      </c>
      <c r="C58" s="21" t="s">
        <v>51</v>
      </c>
      <c r="D58" s="21" t="s">
        <v>89</v>
      </c>
      <c r="E58" s="50">
        <v>8936956</v>
      </c>
      <c r="F58" s="51">
        <v>0</v>
      </c>
      <c r="G58" s="51">
        <v>4725189</v>
      </c>
      <c r="H58" s="51">
        <v>1957000</v>
      </c>
      <c r="I58" s="51">
        <v>2240191</v>
      </c>
      <c r="J58" s="50">
        <f t="shared" si="1"/>
        <v>8922380</v>
      </c>
      <c r="K58" s="51">
        <f t="shared" si="0"/>
        <v>14576</v>
      </c>
      <c r="L58" s="22">
        <f t="shared" si="2"/>
        <v>99.836901960801868</v>
      </c>
    </row>
    <row r="59" spans="1:12" s="18" customFormat="1" ht="13.5" customHeight="1" x14ac:dyDescent="0.3">
      <c r="A59" s="20">
        <v>48</v>
      </c>
      <c r="B59" s="20">
        <v>13</v>
      </c>
      <c r="C59" s="21" t="s">
        <v>51</v>
      </c>
      <c r="D59" s="21" t="s">
        <v>90</v>
      </c>
      <c r="E59" s="50">
        <v>11796939</v>
      </c>
      <c r="F59" s="51">
        <v>0</v>
      </c>
      <c r="G59" s="51">
        <v>6229609</v>
      </c>
      <c r="H59" s="51">
        <v>2580000</v>
      </c>
      <c r="I59" s="51">
        <v>2968089</v>
      </c>
      <c r="J59" s="50">
        <f t="shared" si="1"/>
        <v>11777698</v>
      </c>
      <c r="K59" s="51">
        <f t="shared" si="0"/>
        <v>19241</v>
      </c>
      <c r="L59" s="22">
        <f t="shared" si="2"/>
        <v>99.836898368297071</v>
      </c>
    </row>
    <row r="60" spans="1:12" s="18" customFormat="1" ht="13.5" customHeight="1" x14ac:dyDescent="0.3">
      <c r="A60" s="20">
        <v>49</v>
      </c>
      <c r="B60" s="20">
        <v>14</v>
      </c>
      <c r="C60" s="21" t="s">
        <v>51</v>
      </c>
      <c r="D60" s="21" t="s">
        <v>91</v>
      </c>
      <c r="E60" s="50">
        <v>9418450</v>
      </c>
      <c r="F60" s="51">
        <v>0</v>
      </c>
      <c r="G60" s="51">
        <v>4978745</v>
      </c>
      <c r="H60" s="51">
        <v>2061000</v>
      </c>
      <c r="I60" s="51">
        <v>2363343</v>
      </c>
      <c r="J60" s="50">
        <f t="shared" si="1"/>
        <v>9403088</v>
      </c>
      <c r="K60" s="51">
        <f t="shared" si="0"/>
        <v>15362</v>
      </c>
      <c r="L60" s="22">
        <f t="shared" si="2"/>
        <v>99.83689460580031</v>
      </c>
    </row>
    <row r="61" spans="1:12" s="18" customFormat="1" ht="13.5" customHeight="1" x14ac:dyDescent="0.3">
      <c r="A61" s="20">
        <v>50</v>
      </c>
      <c r="B61" s="20">
        <v>15</v>
      </c>
      <c r="C61" s="21" t="s">
        <v>51</v>
      </c>
      <c r="D61" s="21" t="s">
        <v>92</v>
      </c>
      <c r="E61" s="50">
        <v>9418450</v>
      </c>
      <c r="F61" s="51">
        <v>0</v>
      </c>
      <c r="G61" s="51">
        <v>4978745</v>
      </c>
      <c r="H61" s="51">
        <v>2063000</v>
      </c>
      <c r="I61" s="51">
        <v>2361343</v>
      </c>
      <c r="J61" s="50">
        <f t="shared" si="1"/>
        <v>9403088</v>
      </c>
      <c r="K61" s="51">
        <f t="shared" si="0"/>
        <v>15362</v>
      </c>
      <c r="L61" s="22">
        <f t="shared" si="2"/>
        <v>99.83689460580031</v>
      </c>
    </row>
    <row r="62" spans="1:12" s="18" customFormat="1" ht="28.5" customHeight="1" x14ac:dyDescent="0.3">
      <c r="A62" s="20">
        <v>51</v>
      </c>
      <c r="B62" s="20">
        <v>16</v>
      </c>
      <c r="C62" s="21" t="s">
        <v>53</v>
      </c>
      <c r="D62" s="21" t="s">
        <v>93</v>
      </c>
      <c r="E62" s="50">
        <v>15183502</v>
      </c>
      <c r="F62" s="51">
        <v>0</v>
      </c>
      <c r="G62" s="51">
        <v>8021449</v>
      </c>
      <c r="H62" s="51">
        <v>3321000</v>
      </c>
      <c r="I62" s="51">
        <v>3816288</v>
      </c>
      <c r="J62" s="50">
        <f t="shared" si="1"/>
        <v>15158737</v>
      </c>
      <c r="K62" s="51">
        <f t="shared" si="0"/>
        <v>24765</v>
      </c>
      <c r="L62" s="22">
        <f t="shared" si="2"/>
        <v>99.836895335476626</v>
      </c>
    </row>
    <row r="63" spans="1:12" s="18" customFormat="1" ht="25.5" customHeight="1" x14ac:dyDescent="0.3">
      <c r="A63" s="20">
        <v>52</v>
      </c>
      <c r="B63" s="20">
        <v>17</v>
      </c>
      <c r="C63" s="21" t="s">
        <v>53</v>
      </c>
      <c r="D63" s="21" t="s">
        <v>94</v>
      </c>
      <c r="E63" s="50">
        <v>15183502</v>
      </c>
      <c r="F63" s="51">
        <v>0</v>
      </c>
      <c r="G63" s="51">
        <v>8021449</v>
      </c>
      <c r="H63" s="51">
        <v>3323000</v>
      </c>
      <c r="I63" s="51">
        <v>3814288</v>
      </c>
      <c r="J63" s="50">
        <f t="shared" si="1"/>
        <v>15158737</v>
      </c>
      <c r="K63" s="51">
        <f t="shared" si="0"/>
        <v>24765</v>
      </c>
      <c r="L63" s="22">
        <f t="shared" si="2"/>
        <v>99.836895335476626</v>
      </c>
    </row>
    <row r="64" spans="1:12" s="18" customFormat="1" ht="13.5" customHeight="1" x14ac:dyDescent="0.3">
      <c r="A64" s="20">
        <v>53</v>
      </c>
      <c r="B64" s="20">
        <v>18</v>
      </c>
      <c r="C64" s="21" t="s">
        <v>57</v>
      </c>
      <c r="D64" s="21" t="s">
        <v>95</v>
      </c>
      <c r="E64" s="50">
        <v>58457947</v>
      </c>
      <c r="F64" s="51">
        <v>16443000</v>
      </c>
      <c r="G64" s="51">
        <v>19921626</v>
      </c>
      <c r="H64" s="51">
        <v>7308000</v>
      </c>
      <c r="I64" s="51">
        <v>14689975</v>
      </c>
      <c r="J64" s="50">
        <f t="shared" si="1"/>
        <v>58362601</v>
      </c>
      <c r="K64" s="51">
        <f t="shared" si="0"/>
        <v>95346</v>
      </c>
      <c r="L64" s="22">
        <f t="shared" si="2"/>
        <v>99.836898138075227</v>
      </c>
    </row>
    <row r="65" spans="1:12" s="18" customFormat="1" ht="13.5" customHeight="1" x14ac:dyDescent="0.3">
      <c r="A65" s="20">
        <v>54</v>
      </c>
      <c r="B65" s="20">
        <v>19</v>
      </c>
      <c r="C65" s="21" t="s">
        <v>63</v>
      </c>
      <c r="D65" s="21" t="s">
        <v>97</v>
      </c>
      <c r="E65" s="50">
        <v>344010536</v>
      </c>
      <c r="F65" s="51">
        <v>104627000</v>
      </c>
      <c r="G65" s="51">
        <v>91968968</v>
      </c>
      <c r="H65" s="51">
        <v>68235000</v>
      </c>
      <c r="I65" s="51">
        <v>78618479</v>
      </c>
      <c r="J65" s="50">
        <f t="shared" si="1"/>
        <v>343449447</v>
      </c>
      <c r="K65" s="51">
        <f t="shared" si="0"/>
        <v>561089</v>
      </c>
      <c r="L65" s="22">
        <f t="shared" si="2"/>
        <v>99.836897728039347</v>
      </c>
    </row>
    <row r="66" spans="1:12" s="18" customFormat="1" ht="13.5" customHeight="1" x14ac:dyDescent="0.3">
      <c r="A66" s="20">
        <v>55</v>
      </c>
      <c r="B66" s="20">
        <v>20</v>
      </c>
      <c r="C66" s="21" t="s">
        <v>63</v>
      </c>
      <c r="D66" s="21" t="s">
        <v>98</v>
      </c>
      <c r="E66" s="50">
        <v>12467486</v>
      </c>
      <c r="F66" s="51">
        <v>2271000</v>
      </c>
      <c r="G66" s="51">
        <v>4313495</v>
      </c>
      <c r="H66" s="51">
        <v>2727000</v>
      </c>
      <c r="I66" s="51">
        <v>3135656</v>
      </c>
      <c r="J66" s="50">
        <f t="shared" si="1"/>
        <v>12447151</v>
      </c>
      <c r="K66" s="51">
        <f t="shared" si="0"/>
        <v>20335</v>
      </c>
      <c r="L66" s="22">
        <f t="shared" si="2"/>
        <v>99.836895746263522</v>
      </c>
    </row>
    <row r="67" spans="1:12" s="18" customFormat="1" ht="13.5" customHeight="1" x14ac:dyDescent="0.3">
      <c r="A67" s="20">
        <v>56</v>
      </c>
      <c r="B67" s="20">
        <v>21</v>
      </c>
      <c r="C67" s="21" t="s">
        <v>63</v>
      </c>
      <c r="D67" s="21" t="s">
        <v>99</v>
      </c>
      <c r="E67" s="50">
        <v>16768717</v>
      </c>
      <c r="F67" s="51">
        <v>3668000</v>
      </c>
      <c r="G67" s="51">
        <v>5189694</v>
      </c>
      <c r="H67" s="51">
        <v>3668000</v>
      </c>
      <c r="I67" s="51">
        <v>4215673</v>
      </c>
      <c r="J67" s="50">
        <f t="shared" si="1"/>
        <v>16741367</v>
      </c>
      <c r="K67" s="51">
        <f t="shared" si="0"/>
        <v>27350</v>
      </c>
      <c r="L67" s="22">
        <f t="shared" si="2"/>
        <v>99.836898672689145</v>
      </c>
    </row>
    <row r="68" spans="1:12" s="18" customFormat="1" ht="13.5" customHeight="1" x14ac:dyDescent="0.3">
      <c r="A68" s="20">
        <v>57</v>
      </c>
      <c r="B68" s="20">
        <v>22</v>
      </c>
      <c r="C68" s="21" t="s">
        <v>66</v>
      </c>
      <c r="D68" s="21" t="s">
        <v>100</v>
      </c>
      <c r="E68" s="50">
        <v>79318346</v>
      </c>
      <c r="F68" s="51">
        <v>22307000</v>
      </c>
      <c r="G68" s="51">
        <v>19590045</v>
      </c>
      <c r="H68" s="51">
        <v>17350000</v>
      </c>
      <c r="I68" s="51">
        <v>19941931</v>
      </c>
      <c r="J68" s="50">
        <f t="shared" si="1"/>
        <v>79188976</v>
      </c>
      <c r="K68" s="51">
        <f t="shared" si="0"/>
        <v>129370</v>
      </c>
      <c r="L68" s="22">
        <f t="shared" si="2"/>
        <v>99.836897758811062</v>
      </c>
    </row>
    <row r="69" spans="1:12" ht="13.5" customHeight="1" x14ac:dyDescent="0.3">
      <c r="A69" s="20">
        <v>58</v>
      </c>
      <c r="B69" s="20">
        <v>23</v>
      </c>
      <c r="C69" s="24" t="s">
        <v>74</v>
      </c>
      <c r="D69" s="24" t="s">
        <v>101</v>
      </c>
      <c r="E69" s="50">
        <v>14420925</v>
      </c>
      <c r="F69" s="51">
        <v>2703000</v>
      </c>
      <c r="G69" s="51">
        <v>4912737</v>
      </c>
      <c r="H69" s="51">
        <v>3154000</v>
      </c>
      <c r="I69" s="51">
        <v>3627667</v>
      </c>
      <c r="J69" s="50">
        <f t="shared" si="1"/>
        <v>14397404</v>
      </c>
      <c r="K69" s="51">
        <f t="shared" si="0"/>
        <v>23521</v>
      </c>
      <c r="L69" s="22">
        <f t="shared" si="2"/>
        <v>99.836896731659024</v>
      </c>
    </row>
    <row r="70" spans="1:12" x14ac:dyDescent="0.3">
      <c r="A70" s="25"/>
      <c r="B70" s="25"/>
      <c r="C70" s="26"/>
      <c r="D70" s="27" t="s">
        <v>102</v>
      </c>
      <c r="E70" s="55">
        <f>SUM(E47:E69)</f>
        <v>1239572983</v>
      </c>
      <c r="F70" s="55">
        <f>SUM(F48:F69)</f>
        <v>242826500</v>
      </c>
      <c r="G70" s="55">
        <f>SUM(G48:G69)</f>
        <v>421492275</v>
      </c>
      <c r="H70" s="55">
        <f>SUM(H48:H69)</f>
        <v>261006701</v>
      </c>
      <c r="I70" s="55">
        <f>SUM(I48:I69)</f>
        <v>295596523</v>
      </c>
      <c r="J70" s="55">
        <f t="shared" si="1"/>
        <v>1220921999</v>
      </c>
      <c r="K70" s="55">
        <f t="shared" si="0"/>
        <v>18650984</v>
      </c>
      <c r="L70" s="32">
        <f t="shared" si="2"/>
        <v>98.495370239930438</v>
      </c>
    </row>
    <row r="71" spans="1:12" x14ac:dyDescent="0.3">
      <c r="A71" s="33"/>
      <c r="B71" s="33"/>
      <c r="C71" s="34"/>
      <c r="D71" s="35" t="s">
        <v>103</v>
      </c>
      <c r="E71" s="48">
        <f>(E70+E45)</f>
        <v>58251054000</v>
      </c>
      <c r="F71" s="48">
        <f>(F70+F45)</f>
        <v>17324367457</v>
      </c>
      <c r="G71" s="48">
        <f>(G70+G45)</f>
        <v>15990866323.810001</v>
      </c>
      <c r="H71" s="48">
        <f>(H70+H45)</f>
        <v>13327371729.190001</v>
      </c>
      <c r="I71" s="48">
        <f>(I70+I45)</f>
        <v>15558673742.860001</v>
      </c>
      <c r="J71" s="48">
        <f t="shared" si="1"/>
        <v>62201279252.860001</v>
      </c>
      <c r="K71" s="48">
        <f t="shared" si="0"/>
        <v>-3950225252.8600006</v>
      </c>
      <c r="L71" s="36">
        <f t="shared" si="2"/>
        <v>106.78137987487746</v>
      </c>
    </row>
    <row r="72" spans="1:12" x14ac:dyDescent="0.3">
      <c r="A72" s="17" t="s">
        <v>104</v>
      </c>
      <c r="B72" s="37"/>
      <c r="C72" s="38"/>
      <c r="D72" s="39"/>
      <c r="E72" s="56"/>
      <c r="F72" s="57"/>
      <c r="G72" s="57"/>
      <c r="H72" s="56"/>
      <c r="J72" s="56"/>
      <c r="K72" s="56"/>
      <c r="L72" s="40"/>
    </row>
    <row r="73" spans="1:12" ht="13.5" customHeight="1" x14ac:dyDescent="0.3">
      <c r="A73" s="41">
        <v>59</v>
      </c>
      <c r="B73" s="41">
        <v>1</v>
      </c>
      <c r="C73" s="42" t="s">
        <v>26</v>
      </c>
      <c r="D73" s="42" t="s">
        <v>105</v>
      </c>
      <c r="E73" s="50">
        <v>29585761</v>
      </c>
      <c r="F73" s="51">
        <v>8320500</v>
      </c>
      <c r="G73" s="51">
        <v>7307243</v>
      </c>
      <c r="H73" s="51">
        <v>6471500</v>
      </c>
      <c r="I73" s="51">
        <v>7438263</v>
      </c>
      <c r="J73" s="50">
        <f t="shared" si="1"/>
        <v>29537506</v>
      </c>
      <c r="K73" s="51">
        <f t="shared" si="0"/>
        <v>48255</v>
      </c>
      <c r="L73" s="22">
        <f t="shared" si="2"/>
        <v>99.836897891522881</v>
      </c>
    </row>
    <row r="74" spans="1:12" ht="13.5" customHeight="1" x14ac:dyDescent="0.3">
      <c r="A74" s="41">
        <v>60</v>
      </c>
      <c r="B74" s="41">
        <v>2</v>
      </c>
      <c r="C74" s="42" t="s">
        <v>35</v>
      </c>
      <c r="D74" s="42" t="s">
        <v>106</v>
      </c>
      <c r="E74" s="50">
        <v>10182957</v>
      </c>
      <c r="F74" s="51">
        <v>0</v>
      </c>
      <c r="G74" s="51">
        <v>5375451</v>
      </c>
      <c r="H74" s="51">
        <v>2226000</v>
      </c>
      <c r="I74" s="51">
        <v>2564897</v>
      </c>
      <c r="J74" s="50">
        <f t="shared" si="1"/>
        <v>10166348</v>
      </c>
      <c r="K74" s="51">
        <f t="shared" si="0"/>
        <v>16609</v>
      </c>
      <c r="L74" s="22">
        <f t="shared" si="2"/>
        <v>99.836894135956769</v>
      </c>
    </row>
    <row r="75" spans="1:12" ht="13.5" customHeight="1" x14ac:dyDescent="0.3">
      <c r="A75" s="41">
        <v>61</v>
      </c>
      <c r="B75" s="41">
        <v>3</v>
      </c>
      <c r="C75" s="42" t="s">
        <v>37</v>
      </c>
      <c r="D75" s="42" t="s">
        <v>107</v>
      </c>
      <c r="E75" s="50">
        <v>11000000</v>
      </c>
      <c r="F75" s="51">
        <v>0</v>
      </c>
      <c r="G75" s="51">
        <v>5815000</v>
      </c>
      <c r="H75" s="51">
        <v>2408000</v>
      </c>
      <c r="I75" s="51">
        <v>2759059</v>
      </c>
      <c r="J75" s="50">
        <f t="shared" si="1"/>
        <v>10982059</v>
      </c>
      <c r="K75" s="51">
        <f t="shared" si="0"/>
        <v>17941</v>
      </c>
      <c r="L75" s="22">
        <f t="shared" si="2"/>
        <v>99.8369</v>
      </c>
    </row>
    <row r="76" spans="1:12" ht="13.5" customHeight="1" x14ac:dyDescent="0.3">
      <c r="A76" s="41">
        <v>62</v>
      </c>
      <c r="B76" s="41">
        <v>4</v>
      </c>
      <c r="C76" s="42" t="s">
        <v>41</v>
      </c>
      <c r="D76" s="42" t="s">
        <v>108</v>
      </c>
      <c r="E76" s="50">
        <v>48636985</v>
      </c>
      <c r="F76" s="51">
        <v>0</v>
      </c>
      <c r="G76" s="51">
        <v>28734089</v>
      </c>
      <c r="H76" s="51">
        <v>7600000</v>
      </c>
      <c r="I76" s="51">
        <v>14616568</v>
      </c>
      <c r="J76" s="50">
        <f t="shared" ref="J76:J83" si="10">SUM(F76:I76)</f>
        <v>50950657</v>
      </c>
      <c r="K76" s="51">
        <f t="shared" ref="K76:K83" si="11">(E76-J76)</f>
        <v>-2313672</v>
      </c>
      <c r="L76" s="22">
        <f t="shared" ref="L76:L83" si="12">(J76*100/E76)</f>
        <v>104.75702184253403</v>
      </c>
    </row>
    <row r="77" spans="1:12" ht="13.5" customHeight="1" x14ac:dyDescent="0.3">
      <c r="A77" s="41">
        <v>63</v>
      </c>
      <c r="B77" s="41">
        <v>5</v>
      </c>
      <c r="C77" s="42" t="s">
        <v>43</v>
      </c>
      <c r="D77" s="42" t="s">
        <v>109</v>
      </c>
      <c r="E77" s="50">
        <v>16588333</v>
      </c>
      <c r="F77" s="51">
        <v>4666500</v>
      </c>
      <c r="G77" s="51">
        <v>4098235</v>
      </c>
      <c r="H77" s="51">
        <v>3629500</v>
      </c>
      <c r="I77" s="51">
        <v>4167042</v>
      </c>
      <c r="J77" s="50">
        <f t="shared" si="10"/>
        <v>16561277</v>
      </c>
      <c r="K77" s="51">
        <f t="shared" si="11"/>
        <v>27056</v>
      </c>
      <c r="L77" s="22">
        <f t="shared" si="12"/>
        <v>99.836897414586502</v>
      </c>
    </row>
    <row r="78" spans="1:12" ht="13.5" customHeight="1" x14ac:dyDescent="0.3">
      <c r="A78" s="41">
        <v>64</v>
      </c>
      <c r="B78" s="41">
        <v>6</v>
      </c>
      <c r="C78" s="42" t="s">
        <v>53</v>
      </c>
      <c r="D78" s="42" t="s">
        <v>110</v>
      </c>
      <c r="E78" s="50">
        <v>16597416</v>
      </c>
      <c r="F78" s="51">
        <v>0</v>
      </c>
      <c r="G78" s="51">
        <v>8765208</v>
      </c>
      <c r="H78" s="51">
        <v>3630000</v>
      </c>
      <c r="I78" s="51">
        <v>4175137</v>
      </c>
      <c r="J78" s="50">
        <f t="shared" si="10"/>
        <v>16570345</v>
      </c>
      <c r="K78" s="51">
        <f t="shared" si="11"/>
        <v>27071</v>
      </c>
      <c r="L78" s="22">
        <f t="shared" si="12"/>
        <v>99.836896297592347</v>
      </c>
    </row>
    <row r="79" spans="1:12" ht="13.5" customHeight="1" x14ac:dyDescent="0.3">
      <c r="A79" s="41">
        <v>65</v>
      </c>
      <c r="B79" s="41">
        <v>7</v>
      </c>
      <c r="C79" s="42" t="s">
        <v>57</v>
      </c>
      <c r="D79" s="42" t="s">
        <v>111</v>
      </c>
      <c r="E79" s="50">
        <v>12558266</v>
      </c>
      <c r="F79" s="51">
        <v>0</v>
      </c>
      <c r="G79" s="51">
        <v>6243326</v>
      </c>
      <c r="H79" s="51">
        <v>3073000</v>
      </c>
      <c r="I79" s="51">
        <v>3221458</v>
      </c>
      <c r="J79" s="50">
        <f t="shared" si="10"/>
        <v>12537784</v>
      </c>
      <c r="K79" s="51">
        <f t="shared" si="11"/>
        <v>20482</v>
      </c>
      <c r="L79" s="22">
        <f t="shared" si="12"/>
        <v>99.836904235027347</v>
      </c>
    </row>
    <row r="80" spans="1:12" ht="13.5" customHeight="1" x14ac:dyDescent="0.3">
      <c r="A80" s="41">
        <v>66</v>
      </c>
      <c r="B80" s="41">
        <v>8</v>
      </c>
      <c r="C80" s="42" t="s">
        <v>59</v>
      </c>
      <c r="D80" s="42" t="s">
        <v>112</v>
      </c>
      <c r="E80" s="50">
        <v>18623990</v>
      </c>
      <c r="F80" s="51">
        <v>0</v>
      </c>
      <c r="G80" s="51">
        <v>12387128</v>
      </c>
      <c r="H80" s="51">
        <v>3246000</v>
      </c>
      <c r="I80" s="51">
        <v>2960486</v>
      </c>
      <c r="J80" s="50">
        <f t="shared" si="10"/>
        <v>18593614</v>
      </c>
      <c r="K80" s="51">
        <f t="shared" si="11"/>
        <v>30376</v>
      </c>
      <c r="L80" s="22">
        <f t="shared" si="12"/>
        <v>99.8368985378536</v>
      </c>
    </row>
    <row r="81" spans="1:12" ht="13.5" customHeight="1" x14ac:dyDescent="0.3">
      <c r="A81" s="41">
        <v>67</v>
      </c>
      <c r="B81" s="41">
        <v>9</v>
      </c>
      <c r="C81" s="42" t="s">
        <v>61</v>
      </c>
      <c r="D81" s="42" t="s">
        <v>113</v>
      </c>
      <c r="E81" s="50">
        <v>40460850</v>
      </c>
      <c r="F81" s="51">
        <v>10992000</v>
      </c>
      <c r="G81" s="51">
        <v>10870617</v>
      </c>
      <c r="H81" s="51">
        <v>8358000</v>
      </c>
      <c r="I81" s="51">
        <v>10174240</v>
      </c>
      <c r="J81" s="50">
        <f t="shared" si="10"/>
        <v>40394857</v>
      </c>
      <c r="K81" s="51">
        <f t="shared" si="11"/>
        <v>65993</v>
      </c>
      <c r="L81" s="22">
        <f t="shared" si="12"/>
        <v>99.836896654420258</v>
      </c>
    </row>
    <row r="82" spans="1:12" ht="13.5" customHeight="1" x14ac:dyDescent="0.3">
      <c r="A82" s="41">
        <v>68</v>
      </c>
      <c r="B82" s="41">
        <v>10</v>
      </c>
      <c r="C82" s="42" t="s">
        <v>66</v>
      </c>
      <c r="D82" s="42" t="s">
        <v>114</v>
      </c>
      <c r="E82" s="50">
        <v>26038010</v>
      </c>
      <c r="F82" s="51">
        <v>7322000</v>
      </c>
      <c r="G82" s="51">
        <v>6429440</v>
      </c>
      <c r="H82" s="51">
        <v>5695000</v>
      </c>
      <c r="I82" s="51">
        <v>6549101</v>
      </c>
      <c r="J82" s="50">
        <f t="shared" si="10"/>
        <v>25995541</v>
      </c>
      <c r="K82" s="51">
        <f t="shared" si="11"/>
        <v>42469</v>
      </c>
      <c r="L82" s="22">
        <f t="shared" si="12"/>
        <v>99.836896137608065</v>
      </c>
    </row>
    <row r="83" spans="1:12" x14ac:dyDescent="0.3">
      <c r="A83" s="33"/>
      <c r="B83" s="33"/>
      <c r="C83" s="34"/>
      <c r="D83" s="35" t="s">
        <v>115</v>
      </c>
      <c r="E83" s="48">
        <f>SUM(E73:E82)</f>
        <v>230272568</v>
      </c>
      <c r="F83" s="48">
        <f>SUM(F73:F82)</f>
        <v>31301000</v>
      </c>
      <c r="G83" s="48">
        <f>SUM(G73:G82)</f>
        <v>96025737</v>
      </c>
      <c r="H83" s="48">
        <f>SUM(H73:H82)</f>
        <v>46337000</v>
      </c>
      <c r="I83" s="36">
        <f>SUM(I73:I82)</f>
        <v>58626251</v>
      </c>
      <c r="J83" s="48">
        <f t="shared" si="10"/>
        <v>232289988</v>
      </c>
      <c r="K83" s="48">
        <f t="shared" si="11"/>
        <v>-2017420</v>
      </c>
      <c r="L83" s="36">
        <f t="shared" si="12"/>
        <v>100.87610088232481</v>
      </c>
    </row>
    <row r="84" spans="1:12" ht="7.5" customHeight="1" x14ac:dyDescent="0.3">
      <c r="E84" s="57"/>
      <c r="F84" s="57"/>
      <c r="G84" s="57"/>
      <c r="H84" s="57"/>
      <c r="I84" s="44"/>
      <c r="J84" s="57"/>
      <c r="K84" s="57"/>
      <c r="L84" s="44"/>
    </row>
    <row r="85" spans="1:12" x14ac:dyDescent="0.3">
      <c r="A85" s="33"/>
      <c r="B85" s="33"/>
      <c r="C85" s="34"/>
      <c r="D85" s="35" t="s">
        <v>116</v>
      </c>
      <c r="E85" s="48">
        <f>+E71+E83</f>
        <v>58481326568</v>
      </c>
      <c r="F85" s="48">
        <f>(F83+F71)</f>
        <v>17355668457</v>
      </c>
      <c r="G85" s="48">
        <f>(G83+G71)</f>
        <v>16086892060.810001</v>
      </c>
      <c r="H85" s="48">
        <f>(H83+H71)</f>
        <v>13373708729.190001</v>
      </c>
      <c r="I85" s="48">
        <f>(I83+I71)</f>
        <v>15617299993.860001</v>
      </c>
      <c r="J85" s="48">
        <f t="shared" ref="J85" si="13">SUM(F85:I85)</f>
        <v>62433569240.860001</v>
      </c>
      <c r="K85" s="48">
        <f t="shared" ref="K85" si="14">(E85-J85)</f>
        <v>-3952242672.8600006</v>
      </c>
      <c r="L85" s="36">
        <f t="shared" ref="L85" si="15">(J85*100/E85)</f>
        <v>106.75812760208932</v>
      </c>
    </row>
    <row r="87" spans="1:12" x14ac:dyDescent="0.3">
      <c r="C87" s="45"/>
    </row>
    <row r="88" spans="1:12" ht="33" customHeight="1" x14ac:dyDescent="0.3"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x14ac:dyDescent="0.3">
      <c r="C89" s="46"/>
    </row>
    <row r="90" spans="1:12" ht="25.5" customHeight="1" x14ac:dyDescent="0.3"/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 verticalCentered="1"/>
  <pageMargins left="0.19685039370078741" right="0.15748031496062992" top="0.19685039370078741" bottom="0.23622047244094491" header="0.43307086614173229" footer="0.19685039370078741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Usuario de Windows</cp:lastModifiedBy>
  <cp:lastPrinted>2018-01-19T15:54:30Z</cp:lastPrinted>
  <dcterms:created xsi:type="dcterms:W3CDTF">2017-10-03T19:29:18Z</dcterms:created>
  <dcterms:modified xsi:type="dcterms:W3CDTF">2019-01-10T23:19:40Z</dcterms:modified>
</cp:coreProperties>
</file>