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3er.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Publicación'!$A$1:$L$88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H82" i="1"/>
  <c r="G82" i="1"/>
  <c r="F82" i="1"/>
  <c r="E82" i="1"/>
  <c r="K81" i="1"/>
  <c r="J81" i="1"/>
  <c r="L81" i="1" s="1"/>
  <c r="J80" i="1"/>
  <c r="K80" i="1" s="1"/>
  <c r="J79" i="1"/>
  <c r="L79" i="1" s="1"/>
  <c r="J78" i="1"/>
  <c r="K78" i="1" s="1"/>
  <c r="K77" i="1"/>
  <c r="J77" i="1"/>
  <c r="L77" i="1" s="1"/>
  <c r="J76" i="1"/>
  <c r="K76" i="1" s="1"/>
  <c r="J75" i="1"/>
  <c r="L75" i="1" s="1"/>
  <c r="J74" i="1"/>
  <c r="K74" i="1" s="1"/>
  <c r="K73" i="1"/>
  <c r="J73" i="1"/>
  <c r="L73" i="1" s="1"/>
  <c r="J72" i="1"/>
  <c r="K72" i="1" s="1"/>
  <c r="I68" i="1"/>
  <c r="I69" i="1" s="1"/>
  <c r="H68" i="1"/>
  <c r="G68" i="1"/>
  <c r="G69" i="1" s="1"/>
  <c r="F68" i="1"/>
  <c r="F69" i="1" s="1"/>
  <c r="E68" i="1"/>
  <c r="E69" i="1" s="1"/>
  <c r="J67" i="1"/>
  <c r="L67" i="1" s="1"/>
  <c r="J66" i="1"/>
  <c r="K66" i="1" s="1"/>
  <c r="J65" i="1"/>
  <c r="L65" i="1" s="1"/>
  <c r="J64" i="1"/>
  <c r="K64" i="1" s="1"/>
  <c r="J63" i="1"/>
  <c r="L63" i="1" s="1"/>
  <c r="J62" i="1"/>
  <c r="K62" i="1" s="1"/>
  <c r="K61" i="1"/>
  <c r="J61" i="1"/>
  <c r="L61" i="1" s="1"/>
  <c r="J60" i="1"/>
  <c r="K60" i="1" s="1"/>
  <c r="J59" i="1"/>
  <c r="L59" i="1" s="1"/>
  <c r="J58" i="1"/>
  <c r="K58" i="1" s="1"/>
  <c r="K57" i="1"/>
  <c r="J57" i="1"/>
  <c r="L57" i="1" s="1"/>
  <c r="J56" i="1"/>
  <c r="K56" i="1" s="1"/>
  <c r="J55" i="1"/>
  <c r="L55" i="1" s="1"/>
  <c r="J54" i="1"/>
  <c r="K54" i="1" s="1"/>
  <c r="K53" i="1"/>
  <c r="J53" i="1"/>
  <c r="L53" i="1" s="1"/>
  <c r="J52" i="1"/>
  <c r="K52" i="1" s="1"/>
  <c r="J51" i="1"/>
  <c r="L51" i="1" s="1"/>
  <c r="J50" i="1"/>
  <c r="K50" i="1" s="1"/>
  <c r="J49" i="1"/>
  <c r="L49" i="1" s="1"/>
  <c r="J48" i="1"/>
  <c r="K48" i="1" s="1"/>
  <c r="K47" i="1"/>
  <c r="J47" i="1"/>
  <c r="L47" i="1" s="1"/>
  <c r="J46" i="1"/>
  <c r="K46" i="1" s="1"/>
  <c r="I44" i="1"/>
  <c r="H44" i="1"/>
  <c r="G44" i="1"/>
  <c r="F44" i="1"/>
  <c r="J44" i="1" s="1"/>
  <c r="L44" i="1" s="1"/>
  <c r="E44" i="1"/>
  <c r="K43" i="1"/>
  <c r="J43" i="1"/>
  <c r="L43" i="1" s="1"/>
  <c r="J42" i="1"/>
  <c r="K42" i="1" s="1"/>
  <c r="J41" i="1"/>
  <c r="L41" i="1" s="1"/>
  <c r="J40" i="1"/>
  <c r="K40" i="1" s="1"/>
  <c r="K39" i="1"/>
  <c r="J39" i="1"/>
  <c r="L39" i="1" s="1"/>
  <c r="J38" i="1"/>
  <c r="K38" i="1" s="1"/>
  <c r="J37" i="1"/>
  <c r="L37" i="1" s="1"/>
  <c r="J36" i="1"/>
  <c r="K36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K18" i="1"/>
  <c r="J18" i="1"/>
  <c r="L18" i="1" s="1"/>
  <c r="J17" i="1"/>
  <c r="L17" i="1" s="1"/>
  <c r="J16" i="1"/>
  <c r="L16" i="1" s="1"/>
  <c r="J15" i="1"/>
  <c r="L15" i="1" s="1"/>
  <c r="K14" i="1"/>
  <c r="J14" i="1"/>
  <c r="L14" i="1" s="1"/>
  <c r="J13" i="1"/>
  <c r="L13" i="1" s="1"/>
  <c r="J12" i="1"/>
  <c r="L12" i="1" s="1"/>
  <c r="J11" i="1"/>
  <c r="L11" i="1" s="1"/>
  <c r="K10" i="1"/>
  <c r="J10" i="1"/>
  <c r="L10" i="1" s="1"/>
  <c r="K75" i="1" l="1"/>
  <c r="K79" i="1"/>
  <c r="K49" i="1"/>
  <c r="K55" i="1"/>
  <c r="K59" i="1"/>
  <c r="H69" i="1"/>
  <c r="J69" i="1" s="1"/>
  <c r="K12" i="1"/>
  <c r="K16" i="1"/>
  <c r="K41" i="1"/>
  <c r="F84" i="1"/>
  <c r="H84" i="1"/>
  <c r="K44" i="1"/>
  <c r="E84" i="1"/>
  <c r="G84" i="1"/>
  <c r="I84" i="1"/>
  <c r="K11" i="1"/>
  <c r="K13" i="1"/>
  <c r="K15" i="1"/>
  <c r="K17" i="1"/>
  <c r="K19" i="1"/>
  <c r="L20" i="1"/>
  <c r="K21" i="1"/>
  <c r="L22" i="1"/>
  <c r="K23" i="1"/>
  <c r="L24" i="1"/>
  <c r="K25" i="1"/>
  <c r="L26" i="1"/>
  <c r="K27" i="1"/>
  <c r="L28" i="1"/>
  <c r="K29" i="1"/>
  <c r="L30" i="1"/>
  <c r="K31" i="1"/>
  <c r="L32" i="1"/>
  <c r="K33" i="1"/>
  <c r="L34" i="1"/>
  <c r="K35" i="1"/>
  <c r="L36" i="1"/>
  <c r="K37" i="1"/>
  <c r="L38" i="1"/>
  <c r="L40" i="1"/>
  <c r="L42" i="1"/>
  <c r="L46" i="1"/>
  <c r="L48" i="1"/>
  <c r="L50" i="1"/>
  <c r="K51" i="1"/>
  <c r="L52" i="1"/>
  <c r="L54" i="1"/>
  <c r="L56" i="1"/>
  <c r="L58" i="1"/>
  <c r="L60" i="1"/>
  <c r="L62" i="1"/>
  <c r="K63" i="1"/>
  <c r="L64" i="1"/>
  <c r="K65" i="1"/>
  <c r="L66" i="1"/>
  <c r="K67" i="1"/>
  <c r="L72" i="1"/>
  <c r="L74" i="1"/>
  <c r="L76" i="1"/>
  <c r="L78" i="1"/>
  <c r="L80" i="1"/>
  <c r="J68" i="1"/>
  <c r="L68" i="1" s="1"/>
  <c r="J82" i="1"/>
  <c r="L82" i="1" s="1"/>
  <c r="L69" i="1" l="1"/>
  <c r="K69" i="1"/>
  <c r="K82" i="1"/>
  <c r="K68" i="1"/>
  <c r="J84" i="1"/>
  <c r="L84" i="1" s="1"/>
  <c r="K84" i="1" l="1"/>
</calcChain>
</file>

<file path=xl/sharedStrings.xml><?xml version="1.0" encoding="utf-8"?>
<sst xmlns="http://schemas.openxmlformats.org/spreadsheetml/2006/main" count="158" uniqueCount="123">
  <si>
    <t>SUBSECRETARÍA DE EDUCACIÓN SUPERIOR</t>
  </si>
  <si>
    <t>DIRECCIÓN GENERAL DE EDUCACIÓN SUPERIOR UNIVERSITARIA</t>
  </si>
  <si>
    <t>Dirección de Subsidio a Universidades</t>
  </si>
  <si>
    <t>Programa presupuestal Subsidios Federales para Organismos Descentralizados Estatales, 2017
Seguimiento Trimestral Financiero
Universidades Públicas Estatales, Universidades Públicas Estatales con Apoyo Solidario y Universidades Interculturales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</si>
  <si>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</si>
  <si>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</si>
  <si>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</si>
  <si>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</si>
  <si>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</si>
  <si>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</si>
  <si>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</si>
  <si>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</si>
  <si>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</si>
  <si>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</si>
  <si>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</si>
  <si>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</si>
  <si>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</si>
  <si>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</si>
  <si>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</si>
  <si>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</si>
  <si>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</si>
  <si>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</si>
  <si>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</si>
  <si>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</si>
  <si>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</si>
  <si>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</si>
  <si>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</si>
  <si>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</si>
  <si>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</si>
  <si>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</si>
  <si>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</si>
  <si>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</si>
  <si>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</si>
  <si>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</si>
  <si>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</si>
  <si>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</si>
  <si>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</si>
  <si>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</si>
  <si>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</si>
  <si>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</si>
  <si>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</si>
  <si>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</si>
  <si>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</si>
  <si>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</si>
  <si>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</si>
  <si>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</si>
  <si>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</si>
  <si>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</si>
  <si>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</si>
  <si>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</si>
  <si>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</si>
  <si>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</si>
  <si>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</si>
  <si>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</si>
  <si>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</si>
  <si>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</si>
  <si>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</si>
  <si>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</si>
  <si>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</si>
  <si>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</si>
  <si>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</si>
  <si>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</si>
  <si>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</si>
  <si>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</si>
  <si>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</si>
  <si>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</si>
  <si>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</si>
  <si>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</si>
  <si>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</si>
  <si>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</si>
  <si>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</si>
  <si>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</si>
  <si>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</si>
  <si>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</si>
  <si>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</si>
  <si>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</si>
  <si>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</si>
  <si>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</si>
  <si>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</si>
  <si>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</si>
  <si>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</si>
  <si>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</si>
  <si>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</si>
  <si>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</si>
  <si>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</si>
  <si>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</si>
  <si>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</si>
  <si>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</si>
  <si>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</si>
  <si>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</si>
  <si>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</si>
  <si>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</si>
  <si>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</si>
  <si>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</si>
  <si>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</si>
  <si>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</si>
  <si>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</si>
  <si>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</si>
  <si>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</si>
  <si>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</si>
  <si>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</si>
  <si>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</si>
  <si>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</si>
  <si>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</si>
  <si>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</si>
  <si>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</si>
  <si>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</si>
  <si>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</si>
  <si>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</si>
  <si>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</si>
  <si>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</si>
  <si>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</si>
  <si>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</si>
  <si>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</si>
  <si>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</si>
  <si>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</si>
  <si>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</si>
  <si>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</si>
  <si>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</si>
  <si>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</si>
  <si>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</si>
  <si>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</si>
  <si>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Fecha de actualización: 12 de 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</si>
</sst>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3" xfId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showGridLines="0" tabSelected="1" topLeftCell="C1" zoomScale="91" zoomScaleNormal="91" zoomScaleSheetLayoutView="42" workbookViewId="0">
      <selection activeCell="L6" sqref="L6"/>
    </sheetView>
  </sheetViews>
  <sheetFormatPr baseColWidth="10" defaultColWidth="11.42578125" defaultRowHeight="15.75" x14ac:dyDescent="0.25"/>
  <cols>
    <col min="1" max="1" width="14.7109375" style="47" customWidth="1"/>
    <col min="2" max="2" width="13.5703125" style="47" customWidth="1"/>
    <col min="3" max="3" width="17.42578125" style="24" customWidth="1"/>
    <col min="4" max="4" width="47.85546875" style="24" customWidth="1"/>
    <col min="5" max="6" width="18.7109375" style="24" bestFit="1" customWidth="1"/>
    <col min="7" max="7" width="18.28515625" style="24" bestFit="1" customWidth="1"/>
    <col min="8" max="8" width="18.140625" style="24" bestFit="1" customWidth="1"/>
    <col min="9" max="9" width="13" style="24" bestFit="1" customWidth="1"/>
    <col min="10" max="11" width="18.7109375" style="24" bestFit="1" customWidth="1"/>
    <col min="12" max="12" width="17" style="24" customWidth="1"/>
    <col min="13" max="16384" width="11.42578125" style="24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122</v>
      </c>
    </row>
    <row r="6" spans="1:14" s="15" customFormat="1" x14ac:dyDescent="0.25"/>
    <row r="7" spans="1:14" customFormat="1" ht="33.75" customHeight="1" x14ac:dyDescent="0.25">
      <c r="A7" s="55" t="s">
        <v>4</v>
      </c>
      <c r="B7" s="55" t="s">
        <v>5</v>
      </c>
      <c r="C7" s="56" t="s">
        <v>6</v>
      </c>
      <c r="D7" s="56" t="s">
        <v>7</v>
      </c>
      <c r="E7" s="55" t="s">
        <v>8</v>
      </c>
      <c r="F7" s="55" t="s">
        <v>9</v>
      </c>
      <c r="G7" s="55"/>
      <c r="H7" s="55"/>
      <c r="I7" s="55"/>
      <c r="J7" s="55" t="s">
        <v>10</v>
      </c>
      <c r="K7" s="57" t="s">
        <v>11</v>
      </c>
      <c r="L7" s="55" t="s">
        <v>12</v>
      </c>
    </row>
    <row r="8" spans="1:14" customFormat="1" ht="33.75" x14ac:dyDescent="0.25">
      <c r="A8" s="55"/>
      <c r="B8" s="55"/>
      <c r="C8" s="56"/>
      <c r="D8" s="56"/>
      <c r="E8" s="55"/>
      <c r="F8" s="16" t="s">
        <v>13</v>
      </c>
      <c r="G8" s="16" t="s">
        <v>14</v>
      </c>
      <c r="H8" s="16" t="s">
        <v>15</v>
      </c>
      <c r="I8" s="16" t="s">
        <v>16</v>
      </c>
      <c r="J8" s="55"/>
      <c r="K8" s="57"/>
      <c r="L8" s="55"/>
    </row>
    <row r="9" spans="1:14" s="19" customFormat="1" x14ac:dyDescent="0.25">
      <c r="A9" s="17" t="s">
        <v>17</v>
      </c>
      <c r="B9" s="18"/>
      <c r="C9" s="18"/>
      <c r="E9" s="18"/>
    </row>
    <row r="10" spans="1:14" s="18" customFormat="1" x14ac:dyDescent="0.25">
      <c r="A10" s="20">
        <v>1</v>
      </c>
      <c r="B10" s="20">
        <v>1</v>
      </c>
      <c r="C10" s="21" t="s">
        <v>18</v>
      </c>
      <c r="D10" s="21" t="s">
        <v>19</v>
      </c>
      <c r="E10" s="22">
        <v>775849069</v>
      </c>
      <c r="F10" s="23">
        <v>218208000</v>
      </c>
      <c r="G10" s="23">
        <v>96982000</v>
      </c>
      <c r="H10" s="23">
        <v>266699000</v>
      </c>
      <c r="I10" s="23">
        <v>0</v>
      </c>
      <c r="J10" s="22">
        <f>SUM(F10:I10)</f>
        <v>581889000</v>
      </c>
      <c r="K10" s="23">
        <f>(E10-J10)</f>
        <v>193960069</v>
      </c>
      <c r="L10" s="23">
        <f>(J10*100/E10)</f>
        <v>75.000283334747422</v>
      </c>
    </row>
    <row r="11" spans="1:14" s="18" customFormat="1" x14ac:dyDescent="0.25">
      <c r="A11" s="20">
        <v>2</v>
      </c>
      <c r="B11" s="20">
        <v>2</v>
      </c>
      <c r="C11" s="21" t="s">
        <v>20</v>
      </c>
      <c r="D11" s="21" t="s">
        <v>21</v>
      </c>
      <c r="E11" s="22">
        <v>1537542266</v>
      </c>
      <c r="F11" s="23">
        <v>432434000</v>
      </c>
      <c r="G11" s="23">
        <v>384385000</v>
      </c>
      <c r="H11" s="23">
        <v>336337000</v>
      </c>
      <c r="I11" s="23">
        <v>0</v>
      </c>
      <c r="J11" s="22">
        <f t="shared" ref="J11:J74" si="0">SUM(F11:I11)</f>
        <v>1153156000</v>
      </c>
      <c r="K11" s="23">
        <f t="shared" ref="K11:K74" si="1">(E11-J11)</f>
        <v>384386266</v>
      </c>
      <c r="L11" s="23">
        <f t="shared" ref="L11:L74" si="2">(J11*100/E11)</f>
        <v>74.999954505315699</v>
      </c>
    </row>
    <row r="12" spans="1:14" s="18" customFormat="1" x14ac:dyDescent="0.25">
      <c r="A12" s="20">
        <v>3</v>
      </c>
      <c r="B12" s="20">
        <v>3</v>
      </c>
      <c r="C12" s="21" t="s">
        <v>22</v>
      </c>
      <c r="D12" s="21" t="s">
        <v>23</v>
      </c>
      <c r="E12" s="22">
        <v>437783739</v>
      </c>
      <c r="F12" s="23">
        <v>170486000</v>
      </c>
      <c r="G12" s="23">
        <v>82083000</v>
      </c>
      <c r="H12" s="23">
        <v>95764000</v>
      </c>
      <c r="I12" s="23">
        <v>0</v>
      </c>
      <c r="J12" s="22">
        <f t="shared" si="0"/>
        <v>348333000</v>
      </c>
      <c r="K12" s="23">
        <f t="shared" si="1"/>
        <v>89450739</v>
      </c>
      <c r="L12" s="23">
        <f t="shared" si="2"/>
        <v>79.567368307391604</v>
      </c>
    </row>
    <row r="13" spans="1:14" s="18" customFormat="1" x14ac:dyDescent="0.25">
      <c r="A13" s="20">
        <v>4</v>
      </c>
      <c r="B13" s="20">
        <v>4</v>
      </c>
      <c r="C13" s="21" t="s">
        <v>24</v>
      </c>
      <c r="D13" s="21" t="s">
        <v>25</v>
      </c>
      <c r="E13" s="22">
        <v>551509454</v>
      </c>
      <c r="F13" s="23">
        <v>154887000</v>
      </c>
      <c r="G13" s="23">
        <v>137678000</v>
      </c>
      <c r="H13" s="23">
        <v>120469000</v>
      </c>
      <c r="I13" s="23">
        <v>0</v>
      </c>
      <c r="J13" s="22">
        <f t="shared" si="0"/>
        <v>413034000</v>
      </c>
      <c r="K13" s="23">
        <f t="shared" si="1"/>
        <v>138475454</v>
      </c>
      <c r="L13" s="23">
        <f t="shared" si="2"/>
        <v>74.891553898911042</v>
      </c>
    </row>
    <row r="14" spans="1:14" s="18" customFormat="1" x14ac:dyDescent="0.25">
      <c r="A14" s="20">
        <v>5</v>
      </c>
      <c r="B14" s="20">
        <v>5</v>
      </c>
      <c r="C14" s="21" t="s">
        <v>24</v>
      </c>
      <c r="D14" s="21" t="s">
        <v>26</v>
      </c>
      <c r="E14" s="22">
        <v>314262357</v>
      </c>
      <c r="F14" s="23">
        <v>88611000</v>
      </c>
      <c r="G14" s="23">
        <v>78765000</v>
      </c>
      <c r="H14" s="23">
        <v>68919000</v>
      </c>
      <c r="I14" s="23">
        <v>0</v>
      </c>
      <c r="J14" s="22">
        <f t="shared" si="0"/>
        <v>236295000</v>
      </c>
      <c r="K14" s="23">
        <f t="shared" si="1"/>
        <v>77967357</v>
      </c>
      <c r="L14" s="23">
        <f t="shared" si="2"/>
        <v>75.190360772353017</v>
      </c>
    </row>
    <row r="15" spans="1:14" s="18" customFormat="1" x14ac:dyDescent="0.25">
      <c r="A15" s="20">
        <v>6</v>
      </c>
      <c r="B15" s="20">
        <v>6</v>
      </c>
      <c r="C15" s="21" t="s">
        <v>27</v>
      </c>
      <c r="D15" s="21" t="s">
        <v>28</v>
      </c>
      <c r="E15" s="22">
        <v>1293092457</v>
      </c>
      <c r="F15" s="23">
        <v>363682000</v>
      </c>
      <c r="G15" s="23">
        <v>323272000</v>
      </c>
      <c r="H15" s="23">
        <v>172046000</v>
      </c>
      <c r="I15" s="23">
        <v>0</v>
      </c>
      <c r="J15" s="22">
        <f t="shared" si="0"/>
        <v>859000000</v>
      </c>
      <c r="K15" s="23">
        <f t="shared" si="1"/>
        <v>434092457</v>
      </c>
      <c r="L15" s="23">
        <f t="shared" si="2"/>
        <v>66.429897982151786</v>
      </c>
    </row>
    <row r="16" spans="1:14" s="18" customFormat="1" x14ac:dyDescent="0.25">
      <c r="A16" s="20">
        <v>7</v>
      </c>
      <c r="B16" s="20">
        <v>7</v>
      </c>
      <c r="C16" s="21" t="s">
        <v>29</v>
      </c>
      <c r="D16" s="21" t="s">
        <v>30</v>
      </c>
      <c r="E16" s="22">
        <v>1410288817</v>
      </c>
      <c r="F16" s="23">
        <v>484786000</v>
      </c>
      <c r="G16" s="23">
        <v>264429000</v>
      </c>
      <c r="H16" s="23">
        <v>220357000</v>
      </c>
      <c r="I16" s="23">
        <v>0</v>
      </c>
      <c r="J16" s="22">
        <f t="shared" si="0"/>
        <v>969572000</v>
      </c>
      <c r="K16" s="23">
        <f t="shared" si="1"/>
        <v>440716817</v>
      </c>
      <c r="L16" s="23">
        <f t="shared" si="2"/>
        <v>68.749889264703711</v>
      </c>
    </row>
    <row r="17" spans="1:12" s="18" customFormat="1" x14ac:dyDescent="0.25">
      <c r="A17" s="20">
        <v>8</v>
      </c>
      <c r="B17" s="20">
        <v>8</v>
      </c>
      <c r="C17" s="21" t="s">
        <v>31</v>
      </c>
      <c r="D17" s="21" t="s">
        <v>32</v>
      </c>
      <c r="E17" s="22">
        <v>962122046</v>
      </c>
      <c r="F17" s="23">
        <v>269533500</v>
      </c>
      <c r="G17" s="23">
        <v>238367666</v>
      </c>
      <c r="H17" s="23">
        <v>210804500</v>
      </c>
      <c r="I17" s="23">
        <v>0</v>
      </c>
      <c r="J17" s="22">
        <f t="shared" si="0"/>
        <v>718705666</v>
      </c>
      <c r="K17" s="23">
        <f t="shared" si="1"/>
        <v>243416380</v>
      </c>
      <c r="L17" s="23">
        <f t="shared" si="2"/>
        <v>74.700051722959898</v>
      </c>
    </row>
    <row r="18" spans="1:12" s="18" customFormat="1" x14ac:dyDescent="0.25">
      <c r="A18" s="20">
        <v>9</v>
      </c>
      <c r="B18" s="20">
        <v>9</v>
      </c>
      <c r="C18" s="21" t="s">
        <v>33</v>
      </c>
      <c r="D18" s="21" t="s">
        <v>34</v>
      </c>
      <c r="E18" s="22">
        <v>813085447</v>
      </c>
      <c r="F18" s="23">
        <v>229909000</v>
      </c>
      <c r="G18" s="23">
        <v>203264000</v>
      </c>
      <c r="H18" s="23">
        <v>176618000</v>
      </c>
      <c r="I18" s="23">
        <v>0</v>
      </c>
      <c r="J18" s="22">
        <f t="shared" si="0"/>
        <v>609791000</v>
      </c>
      <c r="K18" s="23">
        <f t="shared" si="1"/>
        <v>203294447</v>
      </c>
      <c r="L18" s="23">
        <f t="shared" si="2"/>
        <v>74.997160784258881</v>
      </c>
    </row>
    <row r="19" spans="1:12" s="18" customFormat="1" x14ac:dyDescent="0.25">
      <c r="A19" s="20">
        <v>10</v>
      </c>
      <c r="B19" s="20">
        <v>10</v>
      </c>
      <c r="C19" s="21" t="s">
        <v>33</v>
      </c>
      <c r="D19" s="21" t="s">
        <v>35</v>
      </c>
      <c r="E19" s="22">
        <v>1005117162</v>
      </c>
      <c r="F19" s="23">
        <v>281460000</v>
      </c>
      <c r="G19" s="23">
        <v>251285000</v>
      </c>
      <c r="H19" s="23">
        <v>221113000</v>
      </c>
      <c r="I19" s="23">
        <v>0</v>
      </c>
      <c r="J19" s="22">
        <f t="shared" si="0"/>
        <v>753858000</v>
      </c>
      <c r="K19" s="23">
        <f t="shared" si="1"/>
        <v>251259162</v>
      </c>
      <c r="L19" s="23">
        <f t="shared" si="2"/>
        <v>75.002002602359312</v>
      </c>
    </row>
    <row r="20" spans="1:12" s="18" customFormat="1" x14ac:dyDescent="0.25">
      <c r="A20" s="20">
        <v>11</v>
      </c>
      <c r="B20" s="20">
        <v>11</v>
      </c>
      <c r="C20" s="21" t="s">
        <v>36</v>
      </c>
      <c r="D20" s="21" t="s">
        <v>37</v>
      </c>
      <c r="E20" s="22">
        <v>1241344259</v>
      </c>
      <c r="F20" s="23">
        <v>349128000</v>
      </c>
      <c r="G20" s="23">
        <v>310337000</v>
      </c>
      <c r="H20" s="23">
        <v>271346000</v>
      </c>
      <c r="I20" s="23">
        <v>0</v>
      </c>
      <c r="J20" s="22">
        <f t="shared" si="0"/>
        <v>930811000</v>
      </c>
      <c r="K20" s="23">
        <f t="shared" si="1"/>
        <v>310533259</v>
      </c>
      <c r="L20" s="23">
        <f t="shared" si="2"/>
        <v>74.984114459097839</v>
      </c>
    </row>
    <row r="21" spans="1:12" s="18" customFormat="1" x14ac:dyDescent="0.25">
      <c r="A21" s="20">
        <v>12</v>
      </c>
      <c r="B21" s="20">
        <v>12</v>
      </c>
      <c r="C21" s="21" t="s">
        <v>38</v>
      </c>
      <c r="D21" s="21" t="s">
        <v>39</v>
      </c>
      <c r="E21" s="22">
        <v>1652593147</v>
      </c>
      <c r="F21" s="23">
        <v>464792000</v>
      </c>
      <c r="G21" s="23">
        <v>413148000</v>
      </c>
      <c r="H21" s="23">
        <v>361505000</v>
      </c>
      <c r="I21" s="23">
        <v>0</v>
      </c>
      <c r="J21" s="22">
        <f t="shared" si="0"/>
        <v>1239445000</v>
      </c>
      <c r="K21" s="23">
        <f t="shared" si="1"/>
        <v>413148147</v>
      </c>
      <c r="L21" s="23">
        <f t="shared" si="2"/>
        <v>75.000008456406846</v>
      </c>
    </row>
    <row r="22" spans="1:12" s="18" customFormat="1" x14ac:dyDescent="0.25">
      <c r="A22" s="20">
        <v>13</v>
      </c>
      <c r="B22" s="20">
        <v>13</v>
      </c>
      <c r="C22" s="21" t="s">
        <v>40</v>
      </c>
      <c r="D22" s="21" t="s">
        <v>41</v>
      </c>
      <c r="E22" s="22">
        <v>1780731471</v>
      </c>
      <c r="F22" s="23">
        <v>562772000</v>
      </c>
      <c r="G22" s="23">
        <v>440009643</v>
      </c>
      <c r="H22" s="23">
        <v>531043000</v>
      </c>
      <c r="I22" s="23">
        <v>0</v>
      </c>
      <c r="J22" s="22">
        <f t="shared" si="0"/>
        <v>1533824643</v>
      </c>
      <c r="K22" s="23">
        <f t="shared" si="1"/>
        <v>246906828</v>
      </c>
      <c r="L22" s="23">
        <f t="shared" si="2"/>
        <v>86.134527747670717</v>
      </c>
    </row>
    <row r="23" spans="1:12" s="18" customFormat="1" x14ac:dyDescent="0.25">
      <c r="A23" s="20">
        <v>14</v>
      </c>
      <c r="B23" s="20">
        <v>14</v>
      </c>
      <c r="C23" s="21" t="s">
        <v>42</v>
      </c>
      <c r="D23" s="21" t="s">
        <v>43</v>
      </c>
      <c r="E23" s="22">
        <v>1254645791</v>
      </c>
      <c r="F23" s="23">
        <v>402866000</v>
      </c>
      <c r="G23" s="23">
        <v>313658000</v>
      </c>
      <c r="H23" s="23">
        <v>196036000.00000003</v>
      </c>
      <c r="I23" s="23">
        <v>0</v>
      </c>
      <c r="J23" s="22">
        <f t="shared" si="0"/>
        <v>912560000</v>
      </c>
      <c r="K23" s="23">
        <f t="shared" si="1"/>
        <v>342085791</v>
      </c>
      <c r="L23" s="23">
        <f t="shared" si="2"/>
        <v>72.734472673172178</v>
      </c>
    </row>
    <row r="24" spans="1:12" s="18" customFormat="1" x14ac:dyDescent="0.25">
      <c r="A24" s="20">
        <v>15</v>
      </c>
      <c r="B24" s="20">
        <v>15</v>
      </c>
      <c r="C24" s="21" t="s">
        <v>44</v>
      </c>
      <c r="D24" s="21" t="s">
        <v>45</v>
      </c>
      <c r="E24" s="22">
        <v>5471225656</v>
      </c>
      <c r="F24" s="23">
        <v>1538782000</v>
      </c>
      <c r="G24" s="23">
        <v>1367806000</v>
      </c>
      <c r="H24" s="23">
        <v>1196829000</v>
      </c>
      <c r="I24" s="23">
        <v>0</v>
      </c>
      <c r="J24" s="22">
        <f t="shared" si="0"/>
        <v>4103417000</v>
      </c>
      <c r="K24" s="23">
        <f t="shared" si="1"/>
        <v>1367808656</v>
      </c>
      <c r="L24" s="23">
        <f t="shared" si="2"/>
        <v>74.999959021978967</v>
      </c>
    </row>
    <row r="25" spans="1:12" s="18" customFormat="1" x14ac:dyDescent="0.25">
      <c r="A25" s="20">
        <v>16</v>
      </c>
      <c r="B25" s="20">
        <v>16</v>
      </c>
      <c r="C25" s="21" t="s">
        <v>46</v>
      </c>
      <c r="D25" s="21" t="s">
        <v>47</v>
      </c>
      <c r="E25" s="22">
        <v>1768050209</v>
      </c>
      <c r="F25" s="23">
        <v>505537000</v>
      </c>
      <c r="G25" s="23">
        <v>359956605</v>
      </c>
      <c r="H25" s="23">
        <v>393195000</v>
      </c>
      <c r="I25" s="23">
        <v>0</v>
      </c>
      <c r="J25" s="22">
        <f t="shared" si="0"/>
        <v>1258688605</v>
      </c>
      <c r="K25" s="23">
        <f t="shared" si="1"/>
        <v>509361604</v>
      </c>
      <c r="L25" s="23">
        <f t="shared" si="2"/>
        <v>71.190772671094436</v>
      </c>
    </row>
    <row r="26" spans="1:12" s="18" customFormat="1" x14ac:dyDescent="0.25">
      <c r="A26" s="20">
        <v>17</v>
      </c>
      <c r="B26" s="20">
        <v>17</v>
      </c>
      <c r="C26" s="21" t="s">
        <v>48</v>
      </c>
      <c r="D26" s="21" t="s">
        <v>49</v>
      </c>
      <c r="E26" s="22">
        <v>1757796248</v>
      </c>
      <c r="F26" s="23">
        <v>564380000</v>
      </c>
      <c r="G26" s="23">
        <v>509449000</v>
      </c>
      <c r="H26" s="23">
        <v>396517000</v>
      </c>
      <c r="I26" s="23">
        <v>0</v>
      </c>
      <c r="J26" s="22">
        <f t="shared" si="0"/>
        <v>1470346000</v>
      </c>
      <c r="K26" s="23">
        <f t="shared" si="1"/>
        <v>287450248</v>
      </c>
      <c r="L26" s="23">
        <f t="shared" si="2"/>
        <v>83.64712358858101</v>
      </c>
    </row>
    <row r="27" spans="1:12" s="18" customFormat="1" x14ac:dyDescent="0.25">
      <c r="A27" s="20">
        <v>18</v>
      </c>
      <c r="B27" s="20">
        <v>18</v>
      </c>
      <c r="C27" s="21" t="s">
        <v>50</v>
      </c>
      <c r="D27" s="21" t="s">
        <v>51</v>
      </c>
      <c r="E27" s="22">
        <v>1128734844</v>
      </c>
      <c r="F27" s="23">
        <v>459062000</v>
      </c>
      <c r="G27" s="23">
        <v>417900673</v>
      </c>
      <c r="H27" s="23">
        <v>119309000</v>
      </c>
      <c r="I27" s="23">
        <v>0</v>
      </c>
      <c r="J27" s="22">
        <f t="shared" si="0"/>
        <v>996271673</v>
      </c>
      <c r="K27" s="23">
        <f t="shared" si="1"/>
        <v>132463171</v>
      </c>
      <c r="L27" s="23">
        <f t="shared" si="2"/>
        <v>88.264456288903219</v>
      </c>
    </row>
    <row r="28" spans="1:12" s="18" customFormat="1" x14ac:dyDescent="0.25">
      <c r="A28" s="20">
        <v>19</v>
      </c>
      <c r="B28" s="20">
        <v>19</v>
      </c>
      <c r="C28" s="21" t="s">
        <v>52</v>
      </c>
      <c r="D28" s="21" t="s">
        <v>53</v>
      </c>
      <c r="E28" s="22">
        <v>1311474701</v>
      </c>
      <c r="F28" s="23">
        <v>528956000</v>
      </c>
      <c r="G28" s="23">
        <v>327595313</v>
      </c>
      <c r="H28" s="23">
        <v>368966001</v>
      </c>
      <c r="I28" s="23">
        <v>0</v>
      </c>
      <c r="J28" s="22">
        <f t="shared" si="0"/>
        <v>1225517314</v>
      </c>
      <c r="K28" s="23">
        <f t="shared" si="1"/>
        <v>85957387</v>
      </c>
      <c r="L28" s="23">
        <f t="shared" si="2"/>
        <v>93.445745698757477</v>
      </c>
    </row>
    <row r="29" spans="1:12" s="18" customFormat="1" x14ac:dyDescent="0.25">
      <c r="A29" s="20">
        <v>20</v>
      </c>
      <c r="B29" s="20">
        <v>20</v>
      </c>
      <c r="C29" s="21" t="s">
        <v>54</v>
      </c>
      <c r="D29" s="21" t="s">
        <v>55</v>
      </c>
      <c r="E29" s="22">
        <v>4959077996</v>
      </c>
      <c r="F29" s="23">
        <v>1905938824</v>
      </c>
      <c r="G29" s="23">
        <v>1136787579</v>
      </c>
      <c r="H29" s="23">
        <v>887159597</v>
      </c>
      <c r="I29" s="23">
        <v>0</v>
      </c>
      <c r="J29" s="22">
        <f t="shared" si="0"/>
        <v>3929886000</v>
      </c>
      <c r="K29" s="23">
        <f t="shared" si="1"/>
        <v>1029191996</v>
      </c>
      <c r="L29" s="23">
        <f t="shared" si="2"/>
        <v>79.246303509843003</v>
      </c>
    </row>
    <row r="30" spans="1:12" s="18" customFormat="1" x14ac:dyDescent="0.25">
      <c r="A30" s="20">
        <v>21</v>
      </c>
      <c r="B30" s="20">
        <v>21</v>
      </c>
      <c r="C30" s="21" t="s">
        <v>56</v>
      </c>
      <c r="D30" s="21" t="s">
        <v>57</v>
      </c>
      <c r="E30" s="22">
        <v>870774537</v>
      </c>
      <c r="F30" s="23">
        <v>247195000</v>
      </c>
      <c r="G30" s="23">
        <v>211560757</v>
      </c>
      <c r="H30" s="23">
        <v>192263000</v>
      </c>
      <c r="I30" s="23">
        <v>0</v>
      </c>
      <c r="J30" s="22">
        <f t="shared" si="0"/>
        <v>651018757</v>
      </c>
      <c r="K30" s="23">
        <f t="shared" si="1"/>
        <v>219755780</v>
      </c>
      <c r="L30" s="23">
        <f t="shared" si="2"/>
        <v>74.763182584885342</v>
      </c>
    </row>
    <row r="31" spans="1:12" s="18" customFormat="1" x14ac:dyDescent="0.25">
      <c r="A31" s="20">
        <v>22</v>
      </c>
      <c r="B31" s="20">
        <v>22</v>
      </c>
      <c r="C31" s="21" t="s">
        <v>58</v>
      </c>
      <c r="D31" s="21" t="s">
        <v>59</v>
      </c>
      <c r="E31" s="22">
        <v>3831273639</v>
      </c>
      <c r="F31" s="23">
        <v>1078798500</v>
      </c>
      <c r="G31" s="23">
        <v>954480384</v>
      </c>
      <c r="H31" s="23">
        <v>839065500</v>
      </c>
      <c r="I31" s="23">
        <v>0</v>
      </c>
      <c r="J31" s="22">
        <f t="shared" si="0"/>
        <v>2872344384</v>
      </c>
      <c r="K31" s="23">
        <f t="shared" si="1"/>
        <v>958929255</v>
      </c>
      <c r="L31" s="23">
        <f t="shared" si="2"/>
        <v>74.97100584936841</v>
      </c>
    </row>
    <row r="32" spans="1:12" s="18" customFormat="1" x14ac:dyDescent="0.25">
      <c r="A32" s="20">
        <v>23</v>
      </c>
      <c r="B32" s="20">
        <v>23</v>
      </c>
      <c r="C32" s="21" t="s">
        <v>60</v>
      </c>
      <c r="D32" s="21" t="s">
        <v>61</v>
      </c>
      <c r="E32" s="22">
        <v>1294547186</v>
      </c>
      <c r="F32" s="23">
        <v>364091000</v>
      </c>
      <c r="G32" s="23">
        <v>323636000</v>
      </c>
      <c r="H32" s="23">
        <v>283182000</v>
      </c>
      <c r="I32" s="23">
        <v>0</v>
      </c>
      <c r="J32" s="22">
        <f t="shared" si="0"/>
        <v>970909000</v>
      </c>
      <c r="K32" s="23">
        <f t="shared" si="1"/>
        <v>323638186</v>
      </c>
      <c r="L32" s="23">
        <f t="shared" si="2"/>
        <v>74.999892665171657</v>
      </c>
    </row>
    <row r="33" spans="1:12" s="18" customFormat="1" x14ac:dyDescent="0.25">
      <c r="A33" s="20">
        <v>24</v>
      </c>
      <c r="B33" s="20">
        <v>24</v>
      </c>
      <c r="C33" s="21" t="s">
        <v>62</v>
      </c>
      <c r="D33" s="21" t="s">
        <v>63</v>
      </c>
      <c r="E33" s="22">
        <v>201638411</v>
      </c>
      <c r="F33" s="23">
        <v>57530500</v>
      </c>
      <c r="G33" s="23">
        <v>48215976</v>
      </c>
      <c r="H33" s="23">
        <v>44746500</v>
      </c>
      <c r="I33" s="23">
        <v>0</v>
      </c>
      <c r="J33" s="22">
        <f t="shared" si="0"/>
        <v>150492976</v>
      </c>
      <c r="K33" s="23">
        <f t="shared" si="1"/>
        <v>51145435</v>
      </c>
      <c r="L33" s="23">
        <f t="shared" si="2"/>
        <v>74.635073373991233</v>
      </c>
    </row>
    <row r="34" spans="1:12" s="19" customFormat="1" x14ac:dyDescent="0.25">
      <c r="A34" s="20">
        <v>25</v>
      </c>
      <c r="B34" s="20">
        <v>25</v>
      </c>
      <c r="C34" s="21" t="s">
        <v>64</v>
      </c>
      <c r="D34" s="21" t="s">
        <v>65</v>
      </c>
      <c r="E34" s="22">
        <v>1805650603</v>
      </c>
      <c r="F34" s="23">
        <v>506567000</v>
      </c>
      <c r="G34" s="23">
        <v>450135000</v>
      </c>
      <c r="H34" s="23">
        <v>395814000</v>
      </c>
      <c r="I34" s="23">
        <v>0</v>
      </c>
      <c r="J34" s="22">
        <f t="shared" si="0"/>
        <v>1352516000</v>
      </c>
      <c r="K34" s="23">
        <f t="shared" si="1"/>
        <v>453134603</v>
      </c>
      <c r="L34" s="23">
        <f t="shared" si="2"/>
        <v>74.90463535707633</v>
      </c>
    </row>
    <row r="35" spans="1:12" x14ac:dyDescent="0.25">
      <c r="A35" s="20">
        <v>26</v>
      </c>
      <c r="B35" s="20">
        <v>26</v>
      </c>
      <c r="C35" s="21" t="s">
        <v>66</v>
      </c>
      <c r="D35" s="21" t="s">
        <v>67</v>
      </c>
      <c r="E35" s="22">
        <v>3871905906</v>
      </c>
      <c r="F35" s="23">
        <v>1139360000</v>
      </c>
      <c r="G35" s="23">
        <v>967099000</v>
      </c>
      <c r="H35" s="23">
        <v>847472000</v>
      </c>
      <c r="I35" s="23">
        <v>0</v>
      </c>
      <c r="J35" s="22">
        <f t="shared" si="0"/>
        <v>2953931000</v>
      </c>
      <c r="K35" s="23">
        <f t="shared" si="1"/>
        <v>917974906</v>
      </c>
      <c r="L35" s="23">
        <f t="shared" si="2"/>
        <v>76.29139425683141</v>
      </c>
    </row>
    <row r="36" spans="1:12" x14ac:dyDescent="0.25">
      <c r="A36" s="20">
        <v>27</v>
      </c>
      <c r="B36" s="20">
        <v>27</v>
      </c>
      <c r="C36" s="21" t="s">
        <v>68</v>
      </c>
      <c r="D36" s="21" t="s">
        <v>69</v>
      </c>
      <c r="E36" s="22">
        <v>1066151584</v>
      </c>
      <c r="F36" s="23">
        <v>298830500</v>
      </c>
      <c r="G36" s="23">
        <v>242947836</v>
      </c>
      <c r="H36" s="23">
        <v>243759500</v>
      </c>
      <c r="I36" s="23">
        <v>0</v>
      </c>
      <c r="J36" s="22">
        <f t="shared" si="0"/>
        <v>785537836</v>
      </c>
      <c r="K36" s="23">
        <f t="shared" si="1"/>
        <v>280613748</v>
      </c>
      <c r="L36" s="23">
        <f t="shared" si="2"/>
        <v>73.679751340124639</v>
      </c>
    </row>
    <row r="37" spans="1:12" x14ac:dyDescent="0.25">
      <c r="A37" s="20">
        <v>28</v>
      </c>
      <c r="B37" s="20">
        <v>28</v>
      </c>
      <c r="C37" s="21" t="s">
        <v>68</v>
      </c>
      <c r="D37" s="21" t="s">
        <v>70</v>
      </c>
      <c r="E37" s="22">
        <v>483953146</v>
      </c>
      <c r="F37" s="23">
        <v>136722000</v>
      </c>
      <c r="G37" s="23">
        <v>121531000</v>
      </c>
      <c r="H37" s="23">
        <v>106340000</v>
      </c>
      <c r="I37" s="23">
        <v>0</v>
      </c>
      <c r="J37" s="22">
        <f t="shared" si="0"/>
        <v>364593000</v>
      </c>
      <c r="K37" s="23">
        <f t="shared" si="1"/>
        <v>119360146</v>
      </c>
      <c r="L37" s="23">
        <f t="shared" si="2"/>
        <v>75.336425233198085</v>
      </c>
    </row>
    <row r="38" spans="1:12" s="19" customFormat="1" x14ac:dyDescent="0.25">
      <c r="A38" s="20">
        <v>29</v>
      </c>
      <c r="B38" s="20">
        <v>29</v>
      </c>
      <c r="C38" s="21" t="s">
        <v>71</v>
      </c>
      <c r="D38" s="21" t="s">
        <v>72</v>
      </c>
      <c r="E38" s="22">
        <v>1032828919</v>
      </c>
      <c r="F38" s="23">
        <v>407986000</v>
      </c>
      <c r="G38" s="23">
        <v>258209000</v>
      </c>
      <c r="H38" s="23">
        <v>161381000</v>
      </c>
      <c r="I38" s="23">
        <v>0</v>
      </c>
      <c r="J38" s="22">
        <f t="shared" si="0"/>
        <v>827576000</v>
      </c>
      <c r="K38" s="23">
        <f t="shared" si="1"/>
        <v>205252919</v>
      </c>
      <c r="L38" s="23">
        <f t="shared" si="2"/>
        <v>80.127113481802112</v>
      </c>
    </row>
    <row r="39" spans="1:12" s="19" customFormat="1" x14ac:dyDescent="0.25">
      <c r="A39" s="20">
        <v>30</v>
      </c>
      <c r="B39" s="20">
        <v>30</v>
      </c>
      <c r="C39" s="21" t="s">
        <v>73</v>
      </c>
      <c r="D39" s="21" t="s">
        <v>74</v>
      </c>
      <c r="E39" s="22">
        <v>2047789444</v>
      </c>
      <c r="F39" s="23">
        <v>575941000</v>
      </c>
      <c r="G39" s="23">
        <v>511947000</v>
      </c>
      <c r="H39" s="23">
        <v>447955000</v>
      </c>
      <c r="I39" s="23">
        <v>0</v>
      </c>
      <c r="J39" s="22">
        <f t="shared" si="0"/>
        <v>1535843000</v>
      </c>
      <c r="K39" s="23">
        <f t="shared" si="1"/>
        <v>511946444</v>
      </c>
      <c r="L39" s="23">
        <f t="shared" si="2"/>
        <v>75.000044779994482</v>
      </c>
    </row>
    <row r="40" spans="1:12" s="19" customFormat="1" x14ac:dyDescent="0.25">
      <c r="A40" s="20">
        <v>31</v>
      </c>
      <c r="B40" s="20">
        <v>31</v>
      </c>
      <c r="C40" s="21" t="s">
        <v>75</v>
      </c>
      <c r="D40" s="21" t="s">
        <v>76</v>
      </c>
      <c r="E40" s="22">
        <v>595689656</v>
      </c>
      <c r="F40" s="23">
        <v>167538000</v>
      </c>
      <c r="G40" s="23">
        <v>148923000</v>
      </c>
      <c r="H40" s="23">
        <v>130308000</v>
      </c>
      <c r="I40" s="23">
        <v>0</v>
      </c>
      <c r="J40" s="22">
        <f t="shared" si="0"/>
        <v>446769000</v>
      </c>
      <c r="K40" s="23">
        <f t="shared" si="1"/>
        <v>148920656</v>
      </c>
      <c r="L40" s="23">
        <f t="shared" si="2"/>
        <v>75.000295120115368</v>
      </c>
    </row>
    <row r="41" spans="1:12" s="19" customFormat="1" x14ac:dyDescent="0.25">
      <c r="A41" s="20">
        <v>32</v>
      </c>
      <c r="B41" s="20">
        <v>32</v>
      </c>
      <c r="C41" s="21" t="s">
        <v>77</v>
      </c>
      <c r="D41" s="21" t="s">
        <v>78</v>
      </c>
      <c r="E41" s="22">
        <v>2357165254</v>
      </c>
      <c r="F41" s="23">
        <v>662953000</v>
      </c>
      <c r="G41" s="23">
        <v>589290000</v>
      </c>
      <c r="H41" s="23">
        <v>515629000</v>
      </c>
      <c r="I41" s="23">
        <v>0</v>
      </c>
      <c r="J41" s="22">
        <f t="shared" si="0"/>
        <v>1767872000</v>
      </c>
      <c r="K41" s="23">
        <f t="shared" si="1"/>
        <v>589293254</v>
      </c>
      <c r="L41" s="23">
        <f t="shared" si="2"/>
        <v>74.999917676539795</v>
      </c>
    </row>
    <row r="42" spans="1:12" s="19" customFormat="1" x14ac:dyDescent="0.25">
      <c r="A42" s="20">
        <v>33</v>
      </c>
      <c r="B42" s="20">
        <v>33</v>
      </c>
      <c r="C42" s="21" t="s">
        <v>79</v>
      </c>
      <c r="D42" s="21" t="s">
        <v>80</v>
      </c>
      <c r="E42" s="22">
        <v>1796486372</v>
      </c>
      <c r="F42" s="23">
        <v>505566500</v>
      </c>
      <c r="G42" s="23">
        <v>448314573</v>
      </c>
      <c r="H42" s="23">
        <v>393217500</v>
      </c>
      <c r="I42" s="23">
        <v>0</v>
      </c>
      <c r="J42" s="22">
        <f t="shared" si="0"/>
        <v>1347098573</v>
      </c>
      <c r="K42" s="23">
        <f t="shared" si="1"/>
        <v>449387799</v>
      </c>
      <c r="L42" s="23">
        <f t="shared" si="2"/>
        <v>74.985181852523397</v>
      </c>
    </row>
    <row r="43" spans="1:12" s="19" customFormat="1" x14ac:dyDescent="0.25">
      <c r="A43" s="20">
        <v>34</v>
      </c>
      <c r="B43" s="20">
        <v>34</v>
      </c>
      <c r="C43" s="25" t="s">
        <v>81</v>
      </c>
      <c r="D43" s="25" t="s">
        <v>82</v>
      </c>
      <c r="E43" s="26">
        <v>1400871556</v>
      </c>
      <c r="F43" s="23">
        <v>423994000</v>
      </c>
      <c r="G43" s="23">
        <v>350216000</v>
      </c>
      <c r="H43" s="23">
        <v>218886000</v>
      </c>
      <c r="I43" s="23">
        <v>0</v>
      </c>
      <c r="J43" s="22">
        <f t="shared" si="0"/>
        <v>993096000</v>
      </c>
      <c r="K43" s="23">
        <f t="shared" si="1"/>
        <v>407775556</v>
      </c>
      <c r="L43" s="23">
        <f t="shared" si="2"/>
        <v>70.891295904076443</v>
      </c>
    </row>
    <row r="44" spans="1:12" s="19" customFormat="1" x14ac:dyDescent="0.25">
      <c r="A44" s="27"/>
      <c r="B44" s="27"/>
      <c r="C44" s="28"/>
      <c r="D44" s="29" t="s">
        <v>83</v>
      </c>
      <c r="E44" s="51">
        <f>SUM(E10:E43)</f>
        <v>54083053349</v>
      </c>
      <c r="F44" s="51">
        <f t="shared" ref="F44:G44" si="3">SUM(F10:F43)</f>
        <v>16549283324</v>
      </c>
      <c r="G44" s="51">
        <f t="shared" si="3"/>
        <v>13283664005</v>
      </c>
      <c r="H44" s="51">
        <f>SUM(H10:H43)</f>
        <v>11431051098</v>
      </c>
      <c r="I44" s="51">
        <f>SUM(I10:I43)</f>
        <v>0</v>
      </c>
      <c r="J44" s="51">
        <f t="shared" si="0"/>
        <v>41263998427</v>
      </c>
      <c r="K44" s="51">
        <f t="shared" si="1"/>
        <v>12819054922</v>
      </c>
      <c r="L44" s="30">
        <f t="shared" si="2"/>
        <v>76.297464495434184</v>
      </c>
    </row>
    <row r="45" spans="1:12" s="19" customFormat="1" x14ac:dyDescent="0.25">
      <c r="A45" s="17" t="s">
        <v>84</v>
      </c>
      <c r="B45" s="31"/>
      <c r="C45" s="32"/>
      <c r="D45" s="32"/>
      <c r="E45" s="33"/>
      <c r="F45" s="34"/>
      <c r="G45" s="34"/>
      <c r="H45" s="34"/>
      <c r="I45" s="34"/>
      <c r="J45" s="34"/>
      <c r="K45" s="34"/>
      <c r="L45" s="34"/>
    </row>
    <row r="46" spans="1:12" s="19" customFormat="1" x14ac:dyDescent="0.25">
      <c r="A46" s="20">
        <v>33</v>
      </c>
      <c r="B46" s="20">
        <v>1</v>
      </c>
      <c r="C46" s="21" t="s">
        <v>31</v>
      </c>
      <c r="D46" s="21" t="s">
        <v>85</v>
      </c>
      <c r="E46" s="22">
        <v>251062794</v>
      </c>
      <c r="F46" s="23">
        <v>72393000</v>
      </c>
      <c r="G46" s="23">
        <v>63016000</v>
      </c>
      <c r="H46" s="23">
        <v>55139000</v>
      </c>
      <c r="I46" s="23">
        <v>0</v>
      </c>
      <c r="J46" s="22">
        <f t="shared" si="0"/>
        <v>190548000</v>
      </c>
      <c r="K46" s="23">
        <f t="shared" si="1"/>
        <v>60514794</v>
      </c>
      <c r="L46" s="23">
        <f t="shared" si="2"/>
        <v>75.896550406429398</v>
      </c>
    </row>
    <row r="47" spans="1:12" s="19" customFormat="1" x14ac:dyDescent="0.25">
      <c r="A47" s="20">
        <v>34</v>
      </c>
      <c r="B47" s="20">
        <v>2</v>
      </c>
      <c r="C47" s="21" t="s">
        <v>33</v>
      </c>
      <c r="D47" s="21" t="s">
        <v>86</v>
      </c>
      <c r="E47" s="22">
        <v>3776340</v>
      </c>
      <c r="F47" s="23">
        <v>1062000</v>
      </c>
      <c r="G47" s="23">
        <v>944000</v>
      </c>
      <c r="H47" s="23">
        <v>826000</v>
      </c>
      <c r="I47" s="23">
        <v>0</v>
      </c>
      <c r="J47" s="22">
        <f t="shared" si="0"/>
        <v>2832000</v>
      </c>
      <c r="K47" s="23">
        <f t="shared" si="1"/>
        <v>944340</v>
      </c>
      <c r="L47" s="23">
        <f t="shared" si="2"/>
        <v>74.993247430051326</v>
      </c>
    </row>
    <row r="48" spans="1:12" s="19" customFormat="1" x14ac:dyDescent="0.25">
      <c r="A48" s="20">
        <v>35</v>
      </c>
      <c r="B48" s="20">
        <v>3</v>
      </c>
      <c r="C48" s="21" t="s">
        <v>46</v>
      </c>
      <c r="D48" s="21" t="s">
        <v>87</v>
      </c>
      <c r="E48" s="22">
        <v>39942835</v>
      </c>
      <c r="F48" s="23">
        <v>11232000</v>
      </c>
      <c r="G48" s="23">
        <v>4992000</v>
      </c>
      <c r="H48" s="23">
        <v>13728000</v>
      </c>
      <c r="I48" s="23">
        <v>0</v>
      </c>
      <c r="J48" s="22">
        <f t="shared" si="0"/>
        <v>29952000</v>
      </c>
      <c r="K48" s="23">
        <f t="shared" si="1"/>
        <v>9990835</v>
      </c>
      <c r="L48" s="23">
        <f t="shared" si="2"/>
        <v>74.987166033657857</v>
      </c>
    </row>
    <row r="49" spans="1:12" s="19" customFormat="1" x14ac:dyDescent="0.25">
      <c r="A49" s="20">
        <v>36</v>
      </c>
      <c r="B49" s="20">
        <v>4</v>
      </c>
      <c r="C49" s="21" t="s">
        <v>46</v>
      </c>
      <c r="D49" s="21" t="s">
        <v>88</v>
      </c>
      <c r="E49" s="22">
        <v>70965914</v>
      </c>
      <c r="F49" s="23">
        <v>19957500</v>
      </c>
      <c r="G49" s="23">
        <v>8870000</v>
      </c>
      <c r="H49" s="23">
        <v>19957500</v>
      </c>
      <c r="I49" s="23">
        <v>0</v>
      </c>
      <c r="J49" s="22">
        <f t="shared" si="0"/>
        <v>48785000</v>
      </c>
      <c r="K49" s="23">
        <f t="shared" si="1"/>
        <v>22180914</v>
      </c>
      <c r="L49" s="23">
        <f t="shared" si="2"/>
        <v>68.744270664927953</v>
      </c>
    </row>
    <row r="50" spans="1:12" s="19" customFormat="1" x14ac:dyDescent="0.25">
      <c r="A50" s="20">
        <v>37</v>
      </c>
      <c r="B50" s="20">
        <v>5</v>
      </c>
      <c r="C50" s="21" t="s">
        <v>46</v>
      </c>
      <c r="D50" s="21" t="s">
        <v>89</v>
      </c>
      <c r="E50" s="22">
        <v>17741479</v>
      </c>
      <c r="F50" s="23">
        <v>4990500</v>
      </c>
      <c r="G50" s="23">
        <v>2218000</v>
      </c>
      <c r="H50" s="23">
        <v>6099500</v>
      </c>
      <c r="I50" s="23">
        <v>0</v>
      </c>
      <c r="J50" s="22">
        <f t="shared" si="0"/>
        <v>13308000</v>
      </c>
      <c r="K50" s="23">
        <f t="shared" si="1"/>
        <v>4433479</v>
      </c>
      <c r="L50" s="23">
        <f t="shared" si="2"/>
        <v>75.010657228746268</v>
      </c>
    </row>
    <row r="51" spans="1:12" s="19" customFormat="1" x14ac:dyDescent="0.25">
      <c r="A51" s="20">
        <v>38</v>
      </c>
      <c r="B51" s="20">
        <v>6</v>
      </c>
      <c r="C51" s="21" t="s">
        <v>48</v>
      </c>
      <c r="D51" s="21" t="s">
        <v>90</v>
      </c>
      <c r="E51" s="22">
        <v>35957194</v>
      </c>
      <c r="F51" s="23">
        <v>10111500</v>
      </c>
      <c r="G51" s="23">
        <v>4494000</v>
      </c>
      <c r="H51" s="23">
        <v>12668469</v>
      </c>
      <c r="I51" s="23">
        <v>0</v>
      </c>
      <c r="J51" s="22">
        <f t="shared" si="0"/>
        <v>27273969</v>
      </c>
      <c r="K51" s="23">
        <f t="shared" si="1"/>
        <v>8683225</v>
      </c>
      <c r="L51" s="23">
        <f t="shared" si="2"/>
        <v>75.851216310149226</v>
      </c>
    </row>
    <row r="52" spans="1:12" s="19" customFormat="1" x14ac:dyDescent="0.25">
      <c r="A52" s="20">
        <v>39</v>
      </c>
      <c r="B52" s="20">
        <v>7</v>
      </c>
      <c r="C52" s="21" t="s">
        <v>56</v>
      </c>
      <c r="D52" s="21" t="s">
        <v>91</v>
      </c>
      <c r="E52" s="22">
        <v>79012785</v>
      </c>
      <c r="F52" s="23">
        <v>22225000</v>
      </c>
      <c r="G52" s="23">
        <v>19756000</v>
      </c>
      <c r="H52" s="23">
        <v>17287000</v>
      </c>
      <c r="I52" s="23">
        <v>0</v>
      </c>
      <c r="J52" s="22">
        <f t="shared" si="0"/>
        <v>59268000</v>
      </c>
      <c r="K52" s="23">
        <f t="shared" si="1"/>
        <v>19744785</v>
      </c>
      <c r="L52" s="23">
        <f t="shared" si="2"/>
        <v>75.010645429090999</v>
      </c>
    </row>
    <row r="53" spans="1:12" s="19" customFormat="1" x14ac:dyDescent="0.25">
      <c r="A53" s="20">
        <v>40</v>
      </c>
      <c r="B53" s="20">
        <v>8</v>
      </c>
      <c r="C53" s="21" t="s">
        <v>56</v>
      </c>
      <c r="D53" s="21" t="s">
        <v>92</v>
      </c>
      <c r="E53" s="22">
        <v>74260143</v>
      </c>
      <c r="F53" s="23">
        <v>20885000</v>
      </c>
      <c r="G53" s="23">
        <v>18564000</v>
      </c>
      <c r="H53" s="23">
        <v>16243000</v>
      </c>
      <c r="I53" s="23">
        <v>0</v>
      </c>
      <c r="J53" s="22">
        <f t="shared" si="0"/>
        <v>55692000</v>
      </c>
      <c r="K53" s="23">
        <f t="shared" si="1"/>
        <v>18568143</v>
      </c>
      <c r="L53" s="23">
        <f t="shared" si="2"/>
        <v>74.995815723112727</v>
      </c>
    </row>
    <row r="54" spans="1:12" s="19" customFormat="1" x14ac:dyDescent="0.25">
      <c r="A54" s="20">
        <v>41</v>
      </c>
      <c r="B54" s="20">
        <v>9</v>
      </c>
      <c r="C54" s="21" t="s">
        <v>56</v>
      </c>
      <c r="D54" s="21" t="s">
        <v>93</v>
      </c>
      <c r="E54" s="22">
        <v>20312408</v>
      </c>
      <c r="F54" s="23">
        <v>5715000</v>
      </c>
      <c r="G54" s="23">
        <v>5080000</v>
      </c>
      <c r="H54" s="23">
        <v>4445000</v>
      </c>
      <c r="I54" s="23">
        <v>0</v>
      </c>
      <c r="J54" s="22">
        <f t="shared" si="0"/>
        <v>15240000</v>
      </c>
      <c r="K54" s="23">
        <f t="shared" si="1"/>
        <v>5072408</v>
      </c>
      <c r="L54" s="23">
        <f t="shared" si="2"/>
        <v>75.028032126963978</v>
      </c>
    </row>
    <row r="55" spans="1:12" s="18" customFormat="1" x14ac:dyDescent="0.25">
      <c r="A55" s="20">
        <v>42</v>
      </c>
      <c r="B55" s="20">
        <v>10</v>
      </c>
      <c r="C55" s="21" t="s">
        <v>56</v>
      </c>
      <c r="D55" s="21" t="s">
        <v>94</v>
      </c>
      <c r="E55" s="22">
        <v>8936956</v>
      </c>
      <c r="F55" s="23">
        <v>2515500</v>
      </c>
      <c r="G55" s="23">
        <v>2236000</v>
      </c>
      <c r="H55" s="23">
        <v>1956500</v>
      </c>
      <c r="I55" s="23">
        <v>0</v>
      </c>
      <c r="J55" s="22">
        <f t="shared" si="0"/>
        <v>6708000</v>
      </c>
      <c r="K55" s="23">
        <f t="shared" si="1"/>
        <v>2228956</v>
      </c>
      <c r="L55" s="23">
        <f t="shared" si="2"/>
        <v>75.059114087615512</v>
      </c>
    </row>
    <row r="56" spans="1:12" s="18" customFormat="1" x14ac:dyDescent="0.25">
      <c r="A56" s="20">
        <v>43</v>
      </c>
      <c r="B56" s="20">
        <v>11</v>
      </c>
      <c r="C56" s="21" t="s">
        <v>56</v>
      </c>
      <c r="D56" s="21" t="s">
        <v>95</v>
      </c>
      <c r="E56" s="22">
        <v>11796939</v>
      </c>
      <c r="F56" s="23">
        <v>3316500</v>
      </c>
      <c r="G56" s="23">
        <v>2948000</v>
      </c>
      <c r="H56" s="23">
        <v>2579500</v>
      </c>
      <c r="I56" s="23">
        <v>0</v>
      </c>
      <c r="J56" s="22">
        <f t="shared" si="0"/>
        <v>8844000</v>
      </c>
      <c r="K56" s="23">
        <f t="shared" si="1"/>
        <v>2952939</v>
      </c>
      <c r="L56" s="23">
        <f t="shared" si="2"/>
        <v>74.968599905450048</v>
      </c>
    </row>
    <row r="57" spans="1:12" s="18" customFormat="1" x14ac:dyDescent="0.25">
      <c r="A57" s="20">
        <v>44</v>
      </c>
      <c r="B57" s="20">
        <v>12</v>
      </c>
      <c r="C57" s="21" t="s">
        <v>56</v>
      </c>
      <c r="D57" s="21" t="s">
        <v>96</v>
      </c>
      <c r="E57" s="22">
        <v>9418450</v>
      </c>
      <c r="F57" s="23">
        <v>2649500</v>
      </c>
      <c r="G57" s="23">
        <v>2357000</v>
      </c>
      <c r="H57" s="23">
        <v>2060500</v>
      </c>
      <c r="I57" s="23">
        <v>0</v>
      </c>
      <c r="J57" s="22">
        <f t="shared" si="0"/>
        <v>7067000</v>
      </c>
      <c r="K57" s="23">
        <f t="shared" si="1"/>
        <v>2351450</v>
      </c>
      <c r="L57" s="23">
        <f t="shared" si="2"/>
        <v>75.033577711831569</v>
      </c>
    </row>
    <row r="58" spans="1:12" s="18" customFormat="1" x14ac:dyDescent="0.25">
      <c r="A58" s="20">
        <v>45</v>
      </c>
      <c r="B58" s="20">
        <v>13</v>
      </c>
      <c r="C58" s="21" t="s">
        <v>56</v>
      </c>
      <c r="D58" s="21" t="s">
        <v>97</v>
      </c>
      <c r="E58" s="22">
        <v>9418450</v>
      </c>
      <c r="F58" s="23">
        <v>2651500</v>
      </c>
      <c r="G58" s="23">
        <v>2355000</v>
      </c>
      <c r="H58" s="23">
        <v>2062500</v>
      </c>
      <c r="I58" s="23">
        <v>0</v>
      </c>
      <c r="J58" s="22">
        <f t="shared" si="0"/>
        <v>7069000</v>
      </c>
      <c r="K58" s="23">
        <f t="shared" si="1"/>
        <v>2349450</v>
      </c>
      <c r="L58" s="23">
        <f t="shared" si="2"/>
        <v>75.054812628404889</v>
      </c>
    </row>
    <row r="59" spans="1:12" s="18" customFormat="1" ht="25.5" x14ac:dyDescent="0.25">
      <c r="A59" s="20">
        <v>46</v>
      </c>
      <c r="B59" s="20">
        <v>14</v>
      </c>
      <c r="C59" s="21" t="s">
        <v>58</v>
      </c>
      <c r="D59" s="21" t="s">
        <v>98</v>
      </c>
      <c r="E59" s="22">
        <v>15183502</v>
      </c>
      <c r="F59" s="23">
        <v>4269500</v>
      </c>
      <c r="G59" s="23">
        <v>3797000</v>
      </c>
      <c r="H59" s="23">
        <v>3320500</v>
      </c>
      <c r="I59" s="23">
        <v>0</v>
      </c>
      <c r="J59" s="22">
        <f t="shared" si="0"/>
        <v>11387000</v>
      </c>
      <c r="K59" s="23">
        <f t="shared" si="1"/>
        <v>3796502</v>
      </c>
      <c r="L59" s="23">
        <f t="shared" si="2"/>
        <v>74.99587381092978</v>
      </c>
    </row>
    <row r="60" spans="1:12" s="18" customFormat="1" ht="25.5" x14ac:dyDescent="0.25">
      <c r="A60" s="20">
        <v>47</v>
      </c>
      <c r="B60" s="20">
        <v>15</v>
      </c>
      <c r="C60" s="21" t="s">
        <v>58</v>
      </c>
      <c r="D60" s="21" t="s">
        <v>99</v>
      </c>
      <c r="E60" s="22">
        <v>15183502</v>
      </c>
      <c r="F60" s="23">
        <v>4271500</v>
      </c>
      <c r="G60" s="23">
        <v>3795000</v>
      </c>
      <c r="H60" s="23">
        <v>3322500</v>
      </c>
      <c r="I60" s="23">
        <v>0</v>
      </c>
      <c r="J60" s="22">
        <f t="shared" si="0"/>
        <v>11389000</v>
      </c>
      <c r="K60" s="23">
        <f t="shared" si="1"/>
        <v>3794502</v>
      </c>
      <c r="L60" s="23">
        <f t="shared" si="2"/>
        <v>75.009046002694234</v>
      </c>
    </row>
    <row r="61" spans="1:12" s="18" customFormat="1" x14ac:dyDescent="0.25">
      <c r="A61" s="20">
        <v>48</v>
      </c>
      <c r="B61" s="20">
        <v>16</v>
      </c>
      <c r="C61" s="21" t="s">
        <v>62</v>
      </c>
      <c r="D61" s="21" t="s">
        <v>100</v>
      </c>
      <c r="E61" s="22">
        <v>58457947</v>
      </c>
      <c r="F61" s="23">
        <v>16443000</v>
      </c>
      <c r="G61" s="23">
        <v>14616000</v>
      </c>
      <c r="H61" s="23">
        <v>9135000</v>
      </c>
      <c r="I61" s="23">
        <v>0</v>
      </c>
      <c r="J61" s="22">
        <f t="shared" si="0"/>
        <v>40194000</v>
      </c>
      <c r="K61" s="23">
        <f t="shared" si="1"/>
        <v>18263947</v>
      </c>
      <c r="L61" s="23">
        <f t="shared" si="2"/>
        <v>68.75711868567673</v>
      </c>
    </row>
    <row r="62" spans="1:12" s="18" customFormat="1" x14ac:dyDescent="0.25">
      <c r="A62" s="20">
        <v>49</v>
      </c>
      <c r="B62" s="20">
        <v>17</v>
      </c>
      <c r="C62" s="21" t="s">
        <v>66</v>
      </c>
      <c r="D62" s="21" t="s">
        <v>101</v>
      </c>
      <c r="E62" s="22">
        <v>228512793</v>
      </c>
      <c r="F62" s="23">
        <v>64269000</v>
      </c>
      <c r="G62" s="23">
        <v>57128000</v>
      </c>
      <c r="H62" s="23">
        <v>49987000</v>
      </c>
      <c r="I62" s="23">
        <v>0</v>
      </c>
      <c r="J62" s="22">
        <f t="shared" si="0"/>
        <v>171384000</v>
      </c>
      <c r="K62" s="23">
        <f t="shared" si="1"/>
        <v>57128793</v>
      </c>
      <c r="L62" s="23">
        <f t="shared" si="2"/>
        <v>74.999739730107805</v>
      </c>
    </row>
    <row r="63" spans="1:12" s="18" customFormat="1" x14ac:dyDescent="0.25">
      <c r="A63" s="20">
        <v>50</v>
      </c>
      <c r="B63" s="20">
        <v>18</v>
      </c>
      <c r="C63" s="21" t="s">
        <v>68</v>
      </c>
      <c r="D63" s="21" t="s">
        <v>102</v>
      </c>
      <c r="E63" s="22">
        <v>296764338</v>
      </c>
      <c r="F63" s="23">
        <v>90258000</v>
      </c>
      <c r="G63" s="23">
        <v>80229000</v>
      </c>
      <c r="H63" s="23">
        <v>58863000</v>
      </c>
      <c r="I63" s="23">
        <v>0</v>
      </c>
      <c r="J63" s="22">
        <f t="shared" si="0"/>
        <v>229350000</v>
      </c>
      <c r="K63" s="23">
        <f t="shared" si="1"/>
        <v>67414338</v>
      </c>
      <c r="L63" s="23">
        <f t="shared" si="2"/>
        <v>77.283544763387297</v>
      </c>
    </row>
    <row r="64" spans="1:12" s="18" customFormat="1" x14ac:dyDescent="0.25">
      <c r="A64" s="20">
        <v>51</v>
      </c>
      <c r="B64" s="20">
        <v>19</v>
      </c>
      <c r="C64" s="21" t="s">
        <v>68</v>
      </c>
      <c r="D64" s="21" t="s">
        <v>103</v>
      </c>
      <c r="E64" s="22">
        <v>12467486</v>
      </c>
      <c r="F64" s="23">
        <v>3505500</v>
      </c>
      <c r="G64" s="23">
        <v>3116000</v>
      </c>
      <c r="H64" s="23">
        <v>2726500</v>
      </c>
      <c r="I64" s="23">
        <v>0</v>
      </c>
      <c r="J64" s="22">
        <f t="shared" si="0"/>
        <v>9348000</v>
      </c>
      <c r="K64" s="23">
        <f t="shared" si="1"/>
        <v>3119486</v>
      </c>
      <c r="L64" s="23">
        <f t="shared" si="2"/>
        <v>74.97902945309103</v>
      </c>
    </row>
    <row r="65" spans="1:12" s="18" customFormat="1" x14ac:dyDescent="0.25">
      <c r="A65" s="20">
        <v>52</v>
      </c>
      <c r="B65" s="20">
        <v>20</v>
      </c>
      <c r="C65" s="21" t="s">
        <v>68</v>
      </c>
      <c r="D65" s="21" t="s">
        <v>104</v>
      </c>
      <c r="E65" s="22">
        <v>16768717</v>
      </c>
      <c r="F65" s="23">
        <v>4716000</v>
      </c>
      <c r="G65" s="23">
        <v>4192000</v>
      </c>
      <c r="H65" s="23">
        <v>3668000</v>
      </c>
      <c r="I65" s="23">
        <v>0</v>
      </c>
      <c r="J65" s="22">
        <f t="shared" si="0"/>
        <v>12576000</v>
      </c>
      <c r="K65" s="23">
        <f t="shared" si="1"/>
        <v>4192717</v>
      </c>
      <c r="L65" s="23">
        <f t="shared" si="2"/>
        <v>74.996793135694276</v>
      </c>
    </row>
    <row r="66" spans="1:12" s="18" customFormat="1" x14ac:dyDescent="0.25">
      <c r="A66" s="20">
        <v>53</v>
      </c>
      <c r="B66" s="20">
        <v>21</v>
      </c>
      <c r="C66" s="21" t="s">
        <v>71</v>
      </c>
      <c r="D66" s="21" t="s">
        <v>105</v>
      </c>
      <c r="E66" s="22">
        <v>79318345</v>
      </c>
      <c r="F66" s="23">
        <v>22306500</v>
      </c>
      <c r="G66" s="23">
        <v>9914000</v>
      </c>
      <c r="H66" s="23">
        <v>27263500</v>
      </c>
      <c r="I66" s="23">
        <v>0</v>
      </c>
      <c r="J66" s="22">
        <f t="shared" si="0"/>
        <v>59484000</v>
      </c>
      <c r="K66" s="23">
        <f t="shared" si="1"/>
        <v>19834345</v>
      </c>
      <c r="L66" s="23">
        <f t="shared" si="2"/>
        <v>74.994000442142351</v>
      </c>
    </row>
    <row r="67" spans="1:12" x14ac:dyDescent="0.25">
      <c r="A67" s="20">
        <v>54</v>
      </c>
      <c r="B67" s="20">
        <v>22</v>
      </c>
      <c r="C67" s="25" t="s">
        <v>79</v>
      </c>
      <c r="D67" s="25" t="s">
        <v>106</v>
      </c>
      <c r="E67" s="22">
        <v>14420925</v>
      </c>
      <c r="F67" s="23">
        <v>4054500</v>
      </c>
      <c r="G67" s="23">
        <v>1802000</v>
      </c>
      <c r="H67" s="23">
        <v>4955500</v>
      </c>
      <c r="I67" s="23">
        <v>0</v>
      </c>
      <c r="J67" s="22">
        <f t="shared" si="0"/>
        <v>10812000</v>
      </c>
      <c r="K67" s="23">
        <f t="shared" si="1"/>
        <v>3608925</v>
      </c>
      <c r="L67" s="23">
        <f t="shared" si="2"/>
        <v>74.974386178417816</v>
      </c>
    </row>
    <row r="68" spans="1:12" x14ac:dyDescent="0.25">
      <c r="A68" s="27"/>
      <c r="B68" s="27"/>
      <c r="C68" s="28"/>
      <c r="D68" s="29" t="s">
        <v>107</v>
      </c>
      <c r="E68" s="35">
        <f>SUM(E46:E67)</f>
        <v>1369680242</v>
      </c>
      <c r="F68" s="35">
        <f t="shared" ref="F68:I68" si="4">SUM(F46:F67)</f>
        <v>393798000</v>
      </c>
      <c r="G68" s="35">
        <f t="shared" si="4"/>
        <v>316419000</v>
      </c>
      <c r="H68" s="35">
        <f>SUM(H46:H67)</f>
        <v>318293969</v>
      </c>
      <c r="I68" s="35">
        <f t="shared" si="4"/>
        <v>0</v>
      </c>
      <c r="J68" s="35">
        <f t="shared" si="0"/>
        <v>1028510969</v>
      </c>
      <c r="K68" s="35">
        <f t="shared" si="1"/>
        <v>341169273</v>
      </c>
      <c r="L68" s="35">
        <f t="shared" si="2"/>
        <v>75.091319671675606</v>
      </c>
    </row>
    <row r="69" spans="1:12" x14ac:dyDescent="0.25">
      <c r="A69" s="36"/>
      <c r="B69" s="36"/>
      <c r="C69" s="37"/>
      <c r="D69" s="38" t="s">
        <v>108</v>
      </c>
      <c r="E69" s="52">
        <f>(E68+E44)</f>
        <v>55452733591</v>
      </c>
      <c r="F69" s="52">
        <f>(F68+F44)</f>
        <v>16943081324</v>
      </c>
      <c r="G69" s="52">
        <f>(G68+G44)</f>
        <v>13600083005</v>
      </c>
      <c r="H69" s="52">
        <f>(H68+H44)</f>
        <v>11749345067</v>
      </c>
      <c r="I69" s="52">
        <f>(I68+I44)</f>
        <v>0</v>
      </c>
      <c r="J69" s="52">
        <f t="shared" si="0"/>
        <v>42292509396</v>
      </c>
      <c r="K69" s="52">
        <f t="shared" si="1"/>
        <v>13160224195</v>
      </c>
      <c r="L69" s="39">
        <f t="shared" si="2"/>
        <v>76.267672767829225</v>
      </c>
    </row>
    <row r="70" spans="1:12" ht="17.25" x14ac:dyDescent="0.25">
      <c r="A70" s="31"/>
      <c r="B70" s="31"/>
      <c r="C70" s="32"/>
      <c r="D70" s="40"/>
      <c r="E70" s="34"/>
      <c r="H70" s="34"/>
      <c r="J70" s="34"/>
      <c r="K70" s="34"/>
      <c r="L70" s="34"/>
    </row>
    <row r="71" spans="1:12" x14ac:dyDescent="0.25">
      <c r="A71" s="17" t="s">
        <v>109</v>
      </c>
      <c r="B71" s="41"/>
      <c r="C71" s="42"/>
      <c r="D71" s="43"/>
      <c r="E71" s="44"/>
      <c r="H71" s="44"/>
      <c r="J71" s="44"/>
      <c r="K71" s="44"/>
      <c r="L71" s="44"/>
    </row>
    <row r="72" spans="1:12" x14ac:dyDescent="0.25">
      <c r="A72" s="45">
        <v>55</v>
      </c>
      <c r="B72" s="45">
        <v>1</v>
      </c>
      <c r="C72" s="46" t="s">
        <v>31</v>
      </c>
      <c r="D72" s="46" t="s">
        <v>110</v>
      </c>
      <c r="E72" s="22">
        <v>29585761</v>
      </c>
      <c r="F72" s="23">
        <v>8320500</v>
      </c>
      <c r="G72" s="23">
        <v>3698000</v>
      </c>
      <c r="H72" s="22">
        <v>10169500</v>
      </c>
      <c r="I72" s="23">
        <v>0</v>
      </c>
      <c r="J72" s="22">
        <f t="shared" si="0"/>
        <v>22188000</v>
      </c>
      <c r="K72" s="23">
        <f t="shared" si="1"/>
        <v>7397761</v>
      </c>
      <c r="L72" s="23">
        <f t="shared" si="2"/>
        <v>74.995535859293938</v>
      </c>
    </row>
    <row r="73" spans="1:12" x14ac:dyDescent="0.25">
      <c r="A73" s="45">
        <v>56</v>
      </c>
      <c r="B73" s="45">
        <v>2</v>
      </c>
      <c r="C73" s="46" t="s">
        <v>40</v>
      </c>
      <c r="D73" s="46" t="s">
        <v>111</v>
      </c>
      <c r="E73" s="22">
        <v>10182957</v>
      </c>
      <c r="F73" s="23">
        <v>2862000</v>
      </c>
      <c r="G73" s="23">
        <v>1272000</v>
      </c>
      <c r="H73" s="22">
        <v>0</v>
      </c>
      <c r="I73" s="23">
        <v>0</v>
      </c>
      <c r="J73" s="22">
        <f t="shared" si="0"/>
        <v>4134000</v>
      </c>
      <c r="K73" s="23">
        <f t="shared" si="1"/>
        <v>6048957</v>
      </c>
      <c r="L73" s="23">
        <f t="shared" si="2"/>
        <v>40.597244984929233</v>
      </c>
    </row>
    <row r="74" spans="1:12" x14ac:dyDescent="0.25">
      <c r="A74" s="45">
        <v>57</v>
      </c>
      <c r="B74" s="45">
        <v>3</v>
      </c>
      <c r="C74" s="46" t="s">
        <v>42</v>
      </c>
      <c r="D74" s="46" t="s">
        <v>112</v>
      </c>
      <c r="E74" s="22">
        <v>11000000</v>
      </c>
      <c r="F74" s="23">
        <v>3096000</v>
      </c>
      <c r="G74" s="23">
        <v>1376000</v>
      </c>
      <c r="H74" s="22">
        <v>0</v>
      </c>
      <c r="I74" s="23">
        <v>0</v>
      </c>
      <c r="J74" s="22">
        <f t="shared" si="0"/>
        <v>4472000</v>
      </c>
      <c r="K74" s="23">
        <f t="shared" si="1"/>
        <v>6528000</v>
      </c>
      <c r="L74" s="23">
        <f t="shared" si="2"/>
        <v>40.654545454545456</v>
      </c>
    </row>
    <row r="75" spans="1:12" x14ac:dyDescent="0.25">
      <c r="A75" s="45">
        <v>58</v>
      </c>
      <c r="B75" s="45">
        <v>4</v>
      </c>
      <c r="C75" s="46" t="s">
        <v>46</v>
      </c>
      <c r="D75" s="46" t="s">
        <v>113</v>
      </c>
      <c r="E75" s="22">
        <v>48636985</v>
      </c>
      <c r="F75" s="23">
        <v>13680000</v>
      </c>
      <c r="G75" s="23">
        <v>6080000</v>
      </c>
      <c r="H75" s="22">
        <v>16720000</v>
      </c>
      <c r="I75" s="23">
        <v>0</v>
      </c>
      <c r="J75" s="22">
        <f t="shared" ref="J75:J82" si="5">SUM(F75:I75)</f>
        <v>36480000</v>
      </c>
      <c r="K75" s="23">
        <f t="shared" ref="K75:K82" si="6">(E75-J75)</f>
        <v>12156985</v>
      </c>
      <c r="L75" s="23">
        <f t="shared" ref="L75:L82" si="7">(J75*100/E75)</f>
        <v>75.004649239668126</v>
      </c>
    </row>
    <row r="76" spans="1:12" x14ac:dyDescent="0.25">
      <c r="A76" s="45">
        <v>59</v>
      </c>
      <c r="B76" s="45">
        <v>5</v>
      </c>
      <c r="C76" s="46" t="s">
        <v>48</v>
      </c>
      <c r="D76" s="46" t="s">
        <v>114</v>
      </c>
      <c r="E76" s="22">
        <v>16588333</v>
      </c>
      <c r="F76" s="23">
        <v>4666500</v>
      </c>
      <c r="G76" s="23">
        <v>4148000</v>
      </c>
      <c r="H76" s="22">
        <v>3629500</v>
      </c>
      <c r="I76" s="23">
        <v>0</v>
      </c>
      <c r="J76" s="22">
        <f t="shared" si="5"/>
        <v>12444000</v>
      </c>
      <c r="K76" s="23">
        <f t="shared" si="6"/>
        <v>4144333</v>
      </c>
      <c r="L76" s="23">
        <f t="shared" si="7"/>
        <v>75.016579423622616</v>
      </c>
    </row>
    <row r="77" spans="1:12" x14ac:dyDescent="0.25">
      <c r="A77" s="45">
        <v>60</v>
      </c>
      <c r="B77" s="45">
        <v>6</v>
      </c>
      <c r="C77" s="46" t="s">
        <v>58</v>
      </c>
      <c r="D77" s="46" t="s">
        <v>115</v>
      </c>
      <c r="E77" s="22">
        <v>16597416</v>
      </c>
      <c r="F77" s="23">
        <v>4666500</v>
      </c>
      <c r="G77" s="23">
        <v>4148000</v>
      </c>
      <c r="H77" s="22">
        <v>3629500</v>
      </c>
      <c r="I77" s="23">
        <v>0</v>
      </c>
      <c r="J77" s="22">
        <f t="shared" si="5"/>
        <v>12444000</v>
      </c>
      <c r="K77" s="23">
        <f t="shared" si="6"/>
        <v>4153416</v>
      </c>
      <c r="L77" s="23">
        <f t="shared" si="7"/>
        <v>74.975526310842596</v>
      </c>
    </row>
    <row r="78" spans="1:12" x14ac:dyDescent="0.25">
      <c r="A78" s="45">
        <v>61</v>
      </c>
      <c r="B78" s="45">
        <v>7</v>
      </c>
      <c r="C78" s="46" t="s">
        <v>62</v>
      </c>
      <c r="D78" s="46" t="s">
        <v>116</v>
      </c>
      <c r="E78" s="22">
        <v>12558266</v>
      </c>
      <c r="F78" s="23">
        <v>3532500</v>
      </c>
      <c r="G78" s="23">
        <v>3140000</v>
      </c>
      <c r="H78" s="22">
        <v>2747500</v>
      </c>
      <c r="I78" s="23">
        <v>0</v>
      </c>
      <c r="J78" s="22">
        <f t="shared" si="5"/>
        <v>9420000</v>
      </c>
      <c r="K78" s="23">
        <f t="shared" si="6"/>
        <v>3138266</v>
      </c>
      <c r="L78" s="23">
        <f t="shared" si="7"/>
        <v>75.010355729047305</v>
      </c>
    </row>
    <row r="79" spans="1:12" x14ac:dyDescent="0.25">
      <c r="A79" s="45">
        <v>62</v>
      </c>
      <c r="B79" s="45">
        <v>8</v>
      </c>
      <c r="C79" s="46" t="s">
        <v>64</v>
      </c>
      <c r="D79" s="46" t="s">
        <v>117</v>
      </c>
      <c r="E79" s="22">
        <v>18623990</v>
      </c>
      <c r="F79" s="23">
        <v>6510000</v>
      </c>
      <c r="G79" s="23">
        <v>5933000</v>
      </c>
      <c r="H79" s="22">
        <v>3246000</v>
      </c>
      <c r="I79" s="23">
        <v>0</v>
      </c>
      <c r="J79" s="22">
        <f t="shared" si="5"/>
        <v>15689000</v>
      </c>
      <c r="K79" s="23">
        <f t="shared" si="6"/>
        <v>2934990</v>
      </c>
      <c r="L79" s="23">
        <f t="shared" si="7"/>
        <v>84.240809837204594</v>
      </c>
    </row>
    <row r="80" spans="1:12" x14ac:dyDescent="0.25">
      <c r="A80" s="45">
        <v>63</v>
      </c>
      <c r="B80" s="45">
        <v>9</v>
      </c>
      <c r="C80" s="46" t="s">
        <v>66</v>
      </c>
      <c r="D80" s="46" t="s">
        <v>118</v>
      </c>
      <c r="E80" s="22">
        <v>40460850</v>
      </c>
      <c r="F80" s="23">
        <v>10992000</v>
      </c>
      <c r="G80" s="23">
        <v>10992000</v>
      </c>
      <c r="H80" s="22">
        <v>8358000</v>
      </c>
      <c r="I80" s="23">
        <v>0</v>
      </c>
      <c r="J80" s="22">
        <f t="shared" si="5"/>
        <v>30342000</v>
      </c>
      <c r="K80" s="23">
        <f t="shared" si="6"/>
        <v>10118850</v>
      </c>
      <c r="L80" s="23">
        <f t="shared" si="7"/>
        <v>74.991009828018932</v>
      </c>
    </row>
    <row r="81" spans="1:12" x14ac:dyDescent="0.25">
      <c r="A81" s="45">
        <v>64</v>
      </c>
      <c r="B81" s="45">
        <v>10</v>
      </c>
      <c r="C81" s="46" t="s">
        <v>71</v>
      </c>
      <c r="D81" s="46" t="s">
        <v>119</v>
      </c>
      <c r="E81" s="22">
        <v>26038010</v>
      </c>
      <c r="F81" s="23">
        <v>7321500</v>
      </c>
      <c r="G81" s="23">
        <v>3254000</v>
      </c>
      <c r="H81" s="22">
        <v>7321500</v>
      </c>
      <c r="I81" s="23">
        <v>0</v>
      </c>
      <c r="J81" s="22">
        <f t="shared" si="5"/>
        <v>17897000</v>
      </c>
      <c r="K81" s="23">
        <f t="shared" si="6"/>
        <v>8141010</v>
      </c>
      <c r="L81" s="23">
        <f t="shared" si="7"/>
        <v>68.734131371790696</v>
      </c>
    </row>
    <row r="82" spans="1:12" x14ac:dyDescent="0.25">
      <c r="A82" s="36"/>
      <c r="B82" s="36"/>
      <c r="C82" s="37"/>
      <c r="D82" s="38" t="s">
        <v>120</v>
      </c>
      <c r="E82" s="39">
        <f>SUM(E72:E81)</f>
        <v>230272568</v>
      </c>
      <c r="F82" s="39">
        <f>SUM(F72:F81)</f>
        <v>65647500</v>
      </c>
      <c r="G82" s="39">
        <f>SUM(G72:G81)</f>
        <v>44041000</v>
      </c>
      <c r="H82" s="39">
        <f>SUM(H72:H81)</f>
        <v>55821500</v>
      </c>
      <c r="I82" s="39">
        <f>SUM(I72:I81)</f>
        <v>0</v>
      </c>
      <c r="J82" s="39">
        <f t="shared" si="5"/>
        <v>165510000</v>
      </c>
      <c r="K82" s="39">
        <f t="shared" si="6"/>
        <v>64762568</v>
      </c>
      <c r="L82" s="39">
        <f t="shared" si="7"/>
        <v>71.875691246036737</v>
      </c>
    </row>
    <row r="83" spans="1:12" x14ac:dyDescent="0.25">
      <c r="E83" s="48"/>
      <c r="F83" s="48"/>
      <c r="G83" s="48"/>
      <c r="H83" s="48"/>
      <c r="I83" s="48"/>
      <c r="J83" s="48"/>
      <c r="K83" s="48"/>
      <c r="L83" s="48"/>
    </row>
    <row r="84" spans="1:12" x14ac:dyDescent="0.25">
      <c r="A84" s="36"/>
      <c r="B84" s="36"/>
      <c r="C84" s="37"/>
      <c r="D84" s="38" t="s">
        <v>121</v>
      </c>
      <c r="E84" s="52">
        <f>(E82+E69)</f>
        <v>55683006159</v>
      </c>
      <c r="F84" s="52">
        <f>(F82+F69)</f>
        <v>17008728824</v>
      </c>
      <c r="G84" s="52">
        <f>(G82+G69)</f>
        <v>13644124005</v>
      </c>
      <c r="H84" s="52">
        <f>(H82+H69)</f>
        <v>11805166567</v>
      </c>
      <c r="I84" s="52">
        <f>(I82+I69)</f>
        <v>0</v>
      </c>
      <c r="J84" s="52">
        <f t="shared" ref="J84" si="8">SUM(F84:I84)</f>
        <v>42458019396</v>
      </c>
      <c r="K84" s="52">
        <f t="shared" ref="K84" si="9">(E84-J84)</f>
        <v>13224986763</v>
      </c>
      <c r="L84" s="39">
        <f t="shared" ref="L84" si="10">(J84*100/E84)</f>
        <v>76.249510083495281</v>
      </c>
    </row>
    <row r="86" spans="1:12" x14ac:dyDescent="0.25">
      <c r="C86" s="49"/>
    </row>
    <row r="87" spans="1:12" ht="33" customHeight="1" x14ac:dyDescent="0.25">
      <c r="C87" s="53"/>
      <c r="D87" s="53"/>
      <c r="E87" s="53"/>
      <c r="F87" s="53"/>
      <c r="G87" s="53"/>
      <c r="H87" s="53"/>
      <c r="I87" s="53"/>
      <c r="J87" s="53"/>
      <c r="K87" s="53"/>
      <c r="L87" s="53"/>
    </row>
    <row r="88" spans="1:12" x14ac:dyDescent="0.25">
      <c r="C88" s="50"/>
    </row>
    <row r="89" spans="1:12" ht="25.5" customHeight="1" x14ac:dyDescent="0.25"/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2017-10-03T19:29:18Z</dcterms:created>
  <dcterms:modified xsi:type="dcterms:W3CDTF">2017-10-12T16:44:05Z</dcterms:modified>
</cp:coreProperties>
</file>