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7\SIPOT 2017\INFORMACIÓN PARA PÁGINA\4to. Trimestre\"/>
    </mc:Choice>
  </mc:AlternateContent>
  <bookViews>
    <workbookView xWindow="0" yWindow="0" windowWidth="24000" windowHeight="972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Publicación'!$A$1:$L$83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  <c r="H81" i="1"/>
  <c r="G81" i="1"/>
  <c r="F81" i="1"/>
  <c r="E81" i="1"/>
  <c r="J80" i="1"/>
  <c r="L80" i="1" s="1"/>
  <c r="J79" i="1"/>
  <c r="K79" i="1" s="1"/>
  <c r="J78" i="1"/>
  <c r="L78" i="1" s="1"/>
  <c r="J77" i="1"/>
  <c r="K77" i="1" s="1"/>
  <c r="J76" i="1"/>
  <c r="L76" i="1" s="1"/>
  <c r="J75" i="1"/>
  <c r="K75" i="1" s="1"/>
  <c r="J74" i="1"/>
  <c r="L74" i="1" s="1"/>
  <c r="J73" i="1"/>
  <c r="K73" i="1" s="1"/>
  <c r="K72" i="1"/>
  <c r="J72" i="1"/>
  <c r="L72" i="1" s="1"/>
  <c r="J71" i="1"/>
  <c r="K71" i="1" s="1"/>
  <c r="I68" i="1"/>
  <c r="H68" i="1"/>
  <c r="G68" i="1"/>
  <c r="F68" i="1"/>
  <c r="F69" i="1" s="1"/>
  <c r="E68" i="1"/>
  <c r="J67" i="1"/>
  <c r="L67" i="1" s="1"/>
  <c r="J66" i="1"/>
  <c r="K66" i="1" s="1"/>
  <c r="J65" i="1"/>
  <c r="L65" i="1" s="1"/>
  <c r="J64" i="1"/>
  <c r="K64" i="1" s="1"/>
  <c r="J63" i="1"/>
  <c r="L63" i="1" s="1"/>
  <c r="J62" i="1"/>
  <c r="K62" i="1" s="1"/>
  <c r="J61" i="1"/>
  <c r="L61" i="1" s="1"/>
  <c r="J60" i="1"/>
  <c r="K60" i="1" s="1"/>
  <c r="J59" i="1"/>
  <c r="L59" i="1" s="1"/>
  <c r="J58" i="1"/>
  <c r="K58" i="1" s="1"/>
  <c r="J57" i="1"/>
  <c r="L57" i="1" s="1"/>
  <c r="J56" i="1"/>
  <c r="K56" i="1" s="1"/>
  <c r="J55" i="1"/>
  <c r="L55" i="1" s="1"/>
  <c r="J54" i="1"/>
  <c r="K54" i="1" s="1"/>
  <c r="K53" i="1"/>
  <c r="J53" i="1"/>
  <c r="L53" i="1" s="1"/>
  <c r="J52" i="1"/>
  <c r="K52" i="1" s="1"/>
  <c r="J51" i="1"/>
  <c r="L51" i="1" s="1"/>
  <c r="J50" i="1"/>
  <c r="K50" i="1" s="1"/>
  <c r="J49" i="1"/>
  <c r="L49" i="1" s="1"/>
  <c r="J48" i="1"/>
  <c r="K48" i="1" s="1"/>
  <c r="J47" i="1"/>
  <c r="L47" i="1" s="1"/>
  <c r="J46" i="1"/>
  <c r="K46" i="1" s="1"/>
  <c r="I44" i="1"/>
  <c r="H44" i="1"/>
  <c r="G44" i="1"/>
  <c r="F44" i="1"/>
  <c r="E44" i="1"/>
  <c r="J43" i="1"/>
  <c r="L43" i="1" s="1"/>
  <c r="J42" i="1"/>
  <c r="K42" i="1" s="1"/>
  <c r="J41" i="1"/>
  <c r="L41" i="1" s="1"/>
  <c r="J40" i="1"/>
  <c r="K40" i="1" s="1"/>
  <c r="J39" i="1"/>
  <c r="L39" i="1" s="1"/>
  <c r="J38" i="1"/>
  <c r="K38" i="1" s="1"/>
  <c r="J37" i="1"/>
  <c r="L37" i="1" s="1"/>
  <c r="J36" i="1"/>
  <c r="K36" i="1" s="1"/>
  <c r="J35" i="1"/>
  <c r="L35" i="1" s="1"/>
  <c r="J34" i="1"/>
  <c r="K34" i="1" s="1"/>
  <c r="J33" i="1"/>
  <c r="L33" i="1" s="1"/>
  <c r="J32" i="1"/>
  <c r="K32" i="1" s="1"/>
  <c r="J31" i="1"/>
  <c r="L31" i="1" s="1"/>
  <c r="J30" i="1"/>
  <c r="K30" i="1" s="1"/>
  <c r="J29" i="1"/>
  <c r="L29" i="1" s="1"/>
  <c r="J28" i="1"/>
  <c r="K28" i="1" s="1"/>
  <c r="J27" i="1"/>
  <c r="L27" i="1" s="1"/>
  <c r="J26" i="1"/>
  <c r="K26" i="1" s="1"/>
  <c r="J25" i="1"/>
  <c r="L25" i="1" s="1"/>
  <c r="J24" i="1"/>
  <c r="K24" i="1" s="1"/>
  <c r="J23" i="1"/>
  <c r="L23" i="1" s="1"/>
  <c r="J22" i="1"/>
  <c r="K22" i="1" s="1"/>
  <c r="J21" i="1"/>
  <c r="L21" i="1" s="1"/>
  <c r="J20" i="1"/>
  <c r="K20" i="1" s="1"/>
  <c r="J19" i="1"/>
  <c r="L19" i="1" s="1"/>
  <c r="K18" i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K80" i="1" l="1"/>
  <c r="K61" i="1"/>
  <c r="K39" i="1"/>
  <c r="K10" i="1"/>
  <c r="K14" i="1"/>
  <c r="K43" i="1"/>
  <c r="J44" i="1"/>
  <c r="L44" i="1" s="1"/>
  <c r="K47" i="1"/>
  <c r="K57" i="1"/>
  <c r="E69" i="1"/>
  <c r="G69" i="1"/>
  <c r="I69" i="1"/>
  <c r="K76" i="1"/>
  <c r="K74" i="1"/>
  <c r="K78" i="1"/>
  <c r="K49" i="1"/>
  <c r="K55" i="1"/>
  <c r="K59" i="1"/>
  <c r="H69" i="1"/>
  <c r="K12" i="1"/>
  <c r="K16" i="1"/>
  <c r="K41" i="1"/>
  <c r="F83" i="1"/>
  <c r="H83" i="1"/>
  <c r="K44" i="1"/>
  <c r="E83" i="1"/>
  <c r="G83" i="1"/>
  <c r="I83" i="1"/>
  <c r="K11" i="1"/>
  <c r="K13" i="1"/>
  <c r="K15" i="1"/>
  <c r="K17" i="1"/>
  <c r="K19" i="1"/>
  <c r="L20" i="1"/>
  <c r="K21" i="1"/>
  <c r="L22" i="1"/>
  <c r="K23" i="1"/>
  <c r="L24" i="1"/>
  <c r="K25" i="1"/>
  <c r="L26" i="1"/>
  <c r="K27" i="1"/>
  <c r="L28" i="1"/>
  <c r="K29" i="1"/>
  <c r="L30" i="1"/>
  <c r="K31" i="1"/>
  <c r="L32" i="1"/>
  <c r="K33" i="1"/>
  <c r="L34" i="1"/>
  <c r="K35" i="1"/>
  <c r="L36" i="1"/>
  <c r="K37" i="1"/>
  <c r="L38" i="1"/>
  <c r="L40" i="1"/>
  <c r="L42" i="1"/>
  <c r="L46" i="1"/>
  <c r="L48" i="1"/>
  <c r="L50" i="1"/>
  <c r="K51" i="1"/>
  <c r="L52" i="1"/>
  <c r="L54" i="1"/>
  <c r="L56" i="1"/>
  <c r="L58" i="1"/>
  <c r="L60" i="1"/>
  <c r="L62" i="1"/>
  <c r="K63" i="1"/>
  <c r="L64" i="1"/>
  <c r="K65" i="1"/>
  <c r="L66" i="1"/>
  <c r="K67" i="1"/>
  <c r="L71" i="1"/>
  <c r="L73" i="1"/>
  <c r="L75" i="1"/>
  <c r="L77" i="1"/>
  <c r="L79" i="1"/>
  <c r="J68" i="1"/>
  <c r="L68" i="1" s="1"/>
  <c r="J81" i="1"/>
  <c r="L81" i="1" s="1"/>
  <c r="J69" i="1" l="1"/>
  <c r="L69" i="1"/>
  <c r="K69" i="1"/>
  <c r="K81" i="1"/>
  <c r="K68" i="1"/>
  <c r="J83" i="1"/>
  <c r="L83" i="1" s="1"/>
  <c r="K83" i="1" l="1"/>
</calcChain>
</file>

<file path=xl/sharedStrings.xml><?xml version="1.0" encoding="utf-8"?>
<sst xmlns="http://schemas.openxmlformats.org/spreadsheetml/2006/main" count="158" uniqueCount="123">
  <si>
    <t>SUBSECRETARÍA DE EDUCACIÓN SUPERIOR</t>
  </si>
  <si>
    <t>DIRECCIÓN GENERAL DE EDUCACIÓN SUPERIOR UNIVERSITARIA</t>
  </si>
  <si>
    <t>Dirección de Subsidio a Universidades</t>
  </si>
  <si>
    <t>Programa presupuestal Subsidios Federales para Organismos Descentralizados Estatales, 2017
Seguimiento Trimestral Financiero
Universidades Públicas Estatales, Universidades Públicas Estatales con Apoyo Solidario y Universidades Interculturales</t>
  </si>
  <si>
    <t>Núm. 
Consecutivo</t>
  </si>
  <si>
    <t>No.
Subsistema</t>
  </si>
  <si>
    <t>Entidad</t>
  </si>
  <si>
    <t>Nombre de la Institución</t>
  </si>
  <si>
    <t>Monto Federal 
Asignado 2017</t>
  </si>
  <si>
    <t>Monto reportado en 2017
Trimestres</t>
  </si>
  <si>
    <t>Total reportado 
Ejercicio 2017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</si>
  <si>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</si>
  <si>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</si>
  <si>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</si>
  <si>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</si>
  <si>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</si>
  <si>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4o.
15 de enero de 2018)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</si>
  <si>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</si>
  <si>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</si>
  <si>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</si>
  <si>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</si>
  <si>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</si>
  <si>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</si>
  <si>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</si>
  <si>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</si>
  <si>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</si>
  <si>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</si>
  <si>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</si>
  <si>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</si>
  <si>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</si>
  <si>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</si>
  <si>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</si>
  <si>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</si>
  <si>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</si>
  <si>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</si>
  <si>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</si>
  <si>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</si>
  <si>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</si>
  <si>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</si>
  <si>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</si>
  <si>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</si>
  <si>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</si>
  <si>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</si>
  <si>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</si>
  <si>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</si>
  <si>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</si>
  <si>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</si>
  <si>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</si>
  <si>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</si>
  <si>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</si>
  <si>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</si>
  <si>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</si>
  <si>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</si>
  <si>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</si>
  <si>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</si>
  <si>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</si>
  <si>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</si>
  <si>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</si>
  <si>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</si>
  <si>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</si>
  <si>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</si>
  <si>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</si>
  <si>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</si>
  <si>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</si>
  <si>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</si>
  <si>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</si>
  <si>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</si>
  <si>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</si>
  <si>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</si>
  <si>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</si>
  <si>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</si>
  <si>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</si>
  <si>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</si>
  <si>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</si>
  <si>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</si>
  <si>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</si>
  <si>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</si>
  <si>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</si>
  <si>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</si>
  <si>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</si>
  <si>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</si>
  <si>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</si>
  <si>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</si>
  <si>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Subtotal UPES</t>
  </si>
  <si>
    <t>Universidades Públicas Estatales con Apoyo Solidario</t>
  </si>
  <si>
    <t>Universidad de Ciencias y Artes de Chiapas</t>
  </si>
  <si>
    <t>El Colegio de Chihuahua</t>
  </si>
  <si>
    <t>Universidad Estatal del Valle de Ecatepec</t>
  </si>
  <si>
    <t>Universidad Mexiquense del Bicentenario</t>
  </si>
  <si>
    <t>Universidad Estatal del Valle de Toluca</t>
  </si>
  <si>
    <t>Universidad de la Ciénega Michoacana</t>
  </si>
  <si>
    <t>Universidad del Mar</t>
  </si>
  <si>
    <t>Universidad Tecnológica de La Mixteca</t>
  </si>
  <si>
    <t>Universidad del Istmo</t>
  </si>
  <si>
    <t>Universidad del Papaloapan</t>
  </si>
  <si>
    <t>Universidad de La Sierra Sur</t>
  </si>
  <si>
    <t>Universidad de La Cañada</t>
  </si>
  <si>
    <t>Universidad de La Sierra Juárez</t>
  </si>
  <si>
    <t>Universidad Interserrana del Estado de Puebla - Ahuacatlán</t>
  </si>
  <si>
    <t>Universidad Interserrana del Estado de Puebla - Chilchotla</t>
  </si>
  <si>
    <t>Universidad del Caribe</t>
  </si>
  <si>
    <t>Universidad de Occidente</t>
  </si>
  <si>
    <t>Universidad Estatal de Sonora</t>
  </si>
  <si>
    <t>Universidad de la Sierra</t>
  </si>
  <si>
    <t>El Colegio de Sonora</t>
  </si>
  <si>
    <t>Universidad Popular de La Chontalpa</t>
  </si>
  <si>
    <t>Universidad de Oriente</t>
  </si>
  <si>
    <t>Subtotal UPEAS</t>
  </si>
  <si>
    <t>TOTAL UPES-UPEAS</t>
  </si>
  <si>
    <t>Universidades Interculturales</t>
  </si>
  <si>
    <t>Universidad Intercultural de Chiapas</t>
  </si>
  <si>
    <t>Universidad Intercultural del Estado de Guerrero</t>
  </si>
  <si>
    <t>Universidad Intercultural del Estado de Hidalgo</t>
  </si>
  <si>
    <t>Universidad Intercultural del Estado de México</t>
  </si>
  <si>
    <t>Universidad Intercultural Indígena de Michoacán</t>
  </si>
  <si>
    <t>Universidad Intercultural del Estado de Puebla</t>
  </si>
  <si>
    <t>Universidad Intercultural Maya de Quintana Roo</t>
  </si>
  <si>
    <t>Universidad Intercultural de San Luis Potosí</t>
  </si>
  <si>
    <t>Universidad Autónoma Intercultural de Sinaloa</t>
  </si>
  <si>
    <t>Universidad Intercultural del Estado de Tabasco</t>
  </si>
  <si>
    <t>TOTAL UINTERCULTURALES</t>
  </si>
  <si>
    <t>TOTAL UPES-UPEAS-UINTERCULTURALES</t>
  </si>
  <si>
    <t>Fecha de actualización: 15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</si>
</sst>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  <font>
      <b/>
      <sz val="9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3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vertical="center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3" fillId="3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Base 2016" xfId="1"/>
    <cellStyle name="Normal_Base 201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2</xdr:col>
      <xdr:colOff>1028700</xdr:colOff>
      <xdr:row>6</xdr:row>
      <xdr:rowOff>41868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0"/>
          <a:ext cx="2914650" cy="908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zoomScale="91" zoomScaleNormal="91" zoomScaleSheetLayoutView="42" workbookViewId="0">
      <selection activeCell="L6" sqref="L6"/>
    </sheetView>
  </sheetViews>
  <sheetFormatPr baseColWidth="10" defaultColWidth="11.42578125" defaultRowHeight="15.75" x14ac:dyDescent="0.25"/>
  <cols>
    <col min="1" max="1" width="14.7109375" style="43" customWidth="1"/>
    <col min="2" max="2" width="13.5703125" style="43" customWidth="1"/>
    <col min="3" max="3" width="17.42578125" style="23" customWidth="1"/>
    <col min="4" max="4" width="47.85546875" style="23" customWidth="1"/>
    <col min="5" max="8" width="16.7109375" style="23" bestFit="1" customWidth="1"/>
    <col min="9" max="9" width="19.42578125" style="23" bestFit="1" customWidth="1"/>
    <col min="10" max="11" width="16.7109375" style="23" bestFit="1" customWidth="1"/>
    <col min="12" max="12" width="17" style="23" customWidth="1"/>
    <col min="13" max="16384" width="11.42578125" style="23"/>
  </cols>
  <sheetData>
    <row r="1" spans="1:14" s="1" customFormat="1" ht="13.5" customHeight="1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3.5" customHeight="1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3.5" customHeight="1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3.5" customHeight="1" x14ac:dyDescent="0.25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4" s="1" customFormat="1" ht="13.5" customHeigh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122</v>
      </c>
    </row>
    <row r="6" spans="1:14" s="15" customFormat="1" ht="13.5" customHeight="1" x14ac:dyDescent="0.25"/>
    <row r="7" spans="1:14" customFormat="1" ht="15" x14ac:dyDescent="0.25">
      <c r="A7" s="59" t="s">
        <v>4</v>
      </c>
      <c r="B7" s="59" t="s">
        <v>5</v>
      </c>
      <c r="C7" s="60" t="s">
        <v>6</v>
      </c>
      <c r="D7" s="60" t="s">
        <v>7</v>
      </c>
      <c r="E7" s="59" t="s">
        <v>8</v>
      </c>
      <c r="F7" s="59" t="s">
        <v>9</v>
      </c>
      <c r="G7" s="59"/>
      <c r="H7" s="59"/>
      <c r="I7" s="59"/>
      <c r="J7" s="59" t="s">
        <v>10</v>
      </c>
      <c r="K7" s="61" t="s">
        <v>11</v>
      </c>
      <c r="L7" s="59" t="s">
        <v>12</v>
      </c>
    </row>
    <row r="8" spans="1:14" customFormat="1" ht="32.25" customHeight="1" x14ac:dyDescent="0.25">
      <c r="A8" s="59"/>
      <c r="B8" s="59"/>
      <c r="C8" s="60"/>
      <c r="D8" s="60"/>
      <c r="E8" s="59"/>
      <c r="F8" s="16" t="s">
        <v>13</v>
      </c>
      <c r="G8" s="16" t="s">
        <v>14</v>
      </c>
      <c r="H8" s="16" t="s">
        <v>15</v>
      </c>
      <c r="I8" s="16" t="s">
        <v>16</v>
      </c>
      <c r="J8" s="59"/>
      <c r="K8" s="61"/>
      <c r="L8" s="59"/>
    </row>
    <row r="9" spans="1:14" s="19" customFormat="1" x14ac:dyDescent="0.25">
      <c r="A9" s="17" t="s">
        <v>17</v>
      </c>
      <c r="B9" s="18"/>
      <c r="C9" s="18"/>
      <c r="E9" s="18"/>
    </row>
    <row r="10" spans="1:14" s="18" customFormat="1" ht="13.5" customHeight="1" x14ac:dyDescent="0.25">
      <c r="A10" s="20">
        <v>1</v>
      </c>
      <c r="B10" s="20">
        <v>1</v>
      </c>
      <c r="C10" s="21" t="s">
        <v>18</v>
      </c>
      <c r="D10" s="21" t="s">
        <v>19</v>
      </c>
      <c r="E10" s="50">
        <v>775849069</v>
      </c>
      <c r="F10" s="51">
        <v>218208000</v>
      </c>
      <c r="G10" s="51">
        <v>96982000</v>
      </c>
      <c r="H10" s="51">
        <v>266699000</v>
      </c>
      <c r="I10" s="51">
        <v>209437192</v>
      </c>
      <c r="J10" s="50">
        <f>SUM(F10:I10)</f>
        <v>791326192</v>
      </c>
      <c r="K10" s="51">
        <f>(E10-J10)</f>
        <v>-15477123</v>
      </c>
      <c r="L10" s="22">
        <f>(J10*100/E10)</f>
        <v>101.99486261160932</v>
      </c>
    </row>
    <row r="11" spans="1:14" s="18" customFormat="1" ht="13.5" customHeight="1" x14ac:dyDescent="0.25">
      <c r="A11" s="20">
        <v>2</v>
      </c>
      <c r="B11" s="20">
        <v>2</v>
      </c>
      <c r="C11" s="21" t="s">
        <v>20</v>
      </c>
      <c r="D11" s="21" t="s">
        <v>21</v>
      </c>
      <c r="E11" s="50">
        <v>1537542266</v>
      </c>
      <c r="F11" s="51">
        <v>432434000</v>
      </c>
      <c r="G11" s="51">
        <v>384385000</v>
      </c>
      <c r="H11" s="51">
        <v>336337000</v>
      </c>
      <c r="I11" s="51">
        <v>417058216</v>
      </c>
      <c r="J11" s="50">
        <f t="shared" ref="J11:J73" si="0">SUM(F11:I11)</f>
        <v>1570214216</v>
      </c>
      <c r="K11" s="51">
        <f t="shared" ref="K11:K73" si="1">(E11-J11)</f>
        <v>-32671950</v>
      </c>
      <c r="L11" s="22">
        <f t="shared" ref="L11:L73" si="2">(J11*100/E11)</f>
        <v>102.12494646309776</v>
      </c>
    </row>
    <row r="12" spans="1:14" s="18" customFormat="1" ht="13.5" customHeight="1" x14ac:dyDescent="0.25">
      <c r="A12" s="20">
        <v>3</v>
      </c>
      <c r="B12" s="20">
        <v>3</v>
      </c>
      <c r="C12" s="21" t="s">
        <v>22</v>
      </c>
      <c r="D12" s="21" t="s">
        <v>23</v>
      </c>
      <c r="E12" s="50">
        <v>437783739</v>
      </c>
      <c r="F12" s="51">
        <v>170486000</v>
      </c>
      <c r="G12" s="51">
        <v>82083000</v>
      </c>
      <c r="H12" s="51">
        <v>95764000</v>
      </c>
      <c r="I12" s="51">
        <v>109713770.06999999</v>
      </c>
      <c r="J12" s="50">
        <f t="shared" si="0"/>
        <v>458046770.06999999</v>
      </c>
      <c r="K12" s="51">
        <f t="shared" si="1"/>
        <v>-20263031.069999993</v>
      </c>
      <c r="L12" s="22">
        <f t="shared" si="2"/>
        <v>104.62854813115842</v>
      </c>
    </row>
    <row r="13" spans="1:14" s="18" customFormat="1" ht="13.5" customHeight="1" x14ac:dyDescent="0.25">
      <c r="A13" s="20">
        <v>4</v>
      </c>
      <c r="B13" s="20">
        <v>4</v>
      </c>
      <c r="C13" s="21" t="s">
        <v>24</v>
      </c>
      <c r="D13" s="21" t="s">
        <v>25</v>
      </c>
      <c r="E13" s="50">
        <v>551509454</v>
      </c>
      <c r="F13" s="51">
        <v>154887000</v>
      </c>
      <c r="G13" s="51">
        <v>137678000</v>
      </c>
      <c r="H13" s="51">
        <v>120469000</v>
      </c>
      <c r="I13" s="51">
        <v>150314223</v>
      </c>
      <c r="J13" s="50">
        <f t="shared" si="0"/>
        <v>563348223</v>
      </c>
      <c r="K13" s="51">
        <f t="shared" si="1"/>
        <v>-11838769</v>
      </c>
      <c r="L13" s="22">
        <f t="shared" si="2"/>
        <v>102.14661215943543</v>
      </c>
    </row>
    <row r="14" spans="1:14" s="18" customFormat="1" ht="13.5" customHeight="1" x14ac:dyDescent="0.25">
      <c r="A14" s="20">
        <v>5</v>
      </c>
      <c r="B14" s="20">
        <v>5</v>
      </c>
      <c r="C14" s="21" t="s">
        <v>24</v>
      </c>
      <c r="D14" s="21" t="s">
        <v>26</v>
      </c>
      <c r="E14" s="50">
        <v>314262357</v>
      </c>
      <c r="F14" s="51">
        <v>88611000</v>
      </c>
      <c r="G14" s="51">
        <v>78765000</v>
      </c>
      <c r="H14" s="51">
        <v>68919000</v>
      </c>
      <c r="I14" s="51">
        <v>86777784</v>
      </c>
      <c r="J14" s="50">
        <f t="shared" si="0"/>
        <v>323072784</v>
      </c>
      <c r="K14" s="51">
        <f t="shared" si="1"/>
        <v>-8810427</v>
      </c>
      <c r="L14" s="22">
        <f t="shared" si="2"/>
        <v>102.80352603605019</v>
      </c>
    </row>
    <row r="15" spans="1:14" s="18" customFormat="1" ht="13.5" customHeight="1" x14ac:dyDescent="0.25">
      <c r="A15" s="20">
        <v>6</v>
      </c>
      <c r="B15" s="20">
        <v>6</v>
      </c>
      <c r="C15" s="21" t="s">
        <v>27</v>
      </c>
      <c r="D15" s="21" t="s">
        <v>28</v>
      </c>
      <c r="E15" s="50">
        <v>1293092457</v>
      </c>
      <c r="F15" s="51">
        <v>363682000</v>
      </c>
      <c r="G15" s="51">
        <v>323272000</v>
      </c>
      <c r="H15" s="51">
        <v>172046000</v>
      </c>
      <c r="I15" s="51">
        <v>349210954</v>
      </c>
      <c r="J15" s="50">
        <f t="shared" si="0"/>
        <v>1208210954</v>
      </c>
      <c r="K15" s="51">
        <f t="shared" si="1"/>
        <v>84881503</v>
      </c>
      <c r="L15" s="22">
        <f t="shared" si="2"/>
        <v>93.435774639276232</v>
      </c>
    </row>
    <row r="16" spans="1:14" s="18" customFormat="1" ht="13.5" customHeight="1" x14ac:dyDescent="0.25">
      <c r="A16" s="20">
        <v>7</v>
      </c>
      <c r="B16" s="20">
        <v>7</v>
      </c>
      <c r="C16" s="21" t="s">
        <v>29</v>
      </c>
      <c r="D16" s="21" t="s">
        <v>30</v>
      </c>
      <c r="E16" s="50">
        <v>1410288817</v>
      </c>
      <c r="F16" s="51">
        <v>484786000</v>
      </c>
      <c r="G16" s="51">
        <v>264429000</v>
      </c>
      <c r="H16" s="51">
        <v>220357000</v>
      </c>
      <c r="I16" s="51">
        <v>396762015</v>
      </c>
      <c r="J16" s="50">
        <f t="shared" si="0"/>
        <v>1366334015</v>
      </c>
      <c r="K16" s="51">
        <f t="shared" si="1"/>
        <v>43954802</v>
      </c>
      <c r="L16" s="22">
        <f t="shared" si="2"/>
        <v>96.883276569298644</v>
      </c>
    </row>
    <row r="17" spans="1:12" s="18" customFormat="1" ht="13.5" customHeight="1" x14ac:dyDescent="0.25">
      <c r="A17" s="20">
        <v>8</v>
      </c>
      <c r="B17" s="20">
        <v>8</v>
      </c>
      <c r="C17" s="21" t="s">
        <v>31</v>
      </c>
      <c r="D17" s="21" t="s">
        <v>32</v>
      </c>
      <c r="E17" s="50">
        <v>962122046</v>
      </c>
      <c r="F17" s="51">
        <v>269533500</v>
      </c>
      <c r="G17" s="51">
        <v>238367666</v>
      </c>
      <c r="H17" s="51">
        <v>210804500</v>
      </c>
      <c r="I17" s="51">
        <v>267644550</v>
      </c>
      <c r="J17" s="50">
        <f t="shared" si="0"/>
        <v>986350216</v>
      </c>
      <c r="K17" s="51">
        <f t="shared" si="1"/>
        <v>-24228170</v>
      </c>
      <c r="L17" s="22">
        <f t="shared" si="2"/>
        <v>102.5182013135161</v>
      </c>
    </row>
    <row r="18" spans="1:12" s="18" customFormat="1" ht="13.5" customHeight="1" x14ac:dyDescent="0.25">
      <c r="A18" s="20">
        <v>9</v>
      </c>
      <c r="B18" s="20">
        <v>9</v>
      </c>
      <c r="C18" s="21" t="s">
        <v>33</v>
      </c>
      <c r="D18" s="21" t="s">
        <v>34</v>
      </c>
      <c r="E18" s="50">
        <v>813085447</v>
      </c>
      <c r="F18" s="51">
        <v>229909000</v>
      </c>
      <c r="G18" s="51">
        <v>203264000</v>
      </c>
      <c r="H18" s="51">
        <v>176618000</v>
      </c>
      <c r="I18" s="51">
        <v>224810269</v>
      </c>
      <c r="J18" s="50">
        <f t="shared" si="0"/>
        <v>834601269</v>
      </c>
      <c r="K18" s="51">
        <f t="shared" si="1"/>
        <v>-21515822</v>
      </c>
      <c r="L18" s="22">
        <f t="shared" si="2"/>
        <v>102.64619445341026</v>
      </c>
    </row>
    <row r="19" spans="1:12" s="18" customFormat="1" ht="13.5" customHeight="1" x14ac:dyDescent="0.25">
      <c r="A19" s="20">
        <v>10</v>
      </c>
      <c r="B19" s="20">
        <v>10</v>
      </c>
      <c r="C19" s="21" t="s">
        <v>33</v>
      </c>
      <c r="D19" s="21" t="s">
        <v>35</v>
      </c>
      <c r="E19" s="50">
        <v>1005117162</v>
      </c>
      <c r="F19" s="51">
        <v>281460000</v>
      </c>
      <c r="G19" s="51">
        <v>251285000</v>
      </c>
      <c r="H19" s="51">
        <v>221113000</v>
      </c>
      <c r="I19" s="51">
        <v>273221265</v>
      </c>
      <c r="J19" s="50">
        <f t="shared" si="0"/>
        <v>1027079265</v>
      </c>
      <c r="K19" s="51">
        <f t="shared" si="1"/>
        <v>-21962103</v>
      </c>
      <c r="L19" s="22">
        <f t="shared" si="2"/>
        <v>102.18502915185523</v>
      </c>
    </row>
    <row r="20" spans="1:12" s="18" customFormat="1" ht="13.5" customHeight="1" x14ac:dyDescent="0.25">
      <c r="A20" s="20">
        <v>11</v>
      </c>
      <c r="B20" s="20">
        <v>11</v>
      </c>
      <c r="C20" s="21" t="s">
        <v>36</v>
      </c>
      <c r="D20" s="21" t="s">
        <v>37</v>
      </c>
      <c r="E20" s="50">
        <v>1241344259</v>
      </c>
      <c r="F20" s="51">
        <v>349128000</v>
      </c>
      <c r="G20" s="51">
        <v>310337000</v>
      </c>
      <c r="H20" s="51">
        <v>271346000</v>
      </c>
      <c r="I20" s="51">
        <v>332561848</v>
      </c>
      <c r="J20" s="50">
        <f t="shared" si="0"/>
        <v>1263372848</v>
      </c>
      <c r="K20" s="51">
        <f t="shared" si="1"/>
        <v>-22028589</v>
      </c>
      <c r="L20" s="22">
        <f t="shared" si="2"/>
        <v>101.77457533156401</v>
      </c>
    </row>
    <row r="21" spans="1:12" s="18" customFormat="1" ht="13.5" customHeight="1" x14ac:dyDescent="0.25">
      <c r="A21" s="20">
        <v>12</v>
      </c>
      <c r="B21" s="20">
        <v>12</v>
      </c>
      <c r="C21" s="21" t="s">
        <v>38</v>
      </c>
      <c r="D21" s="21" t="s">
        <v>39</v>
      </c>
      <c r="E21" s="50">
        <v>1652593147</v>
      </c>
      <c r="F21" s="51">
        <v>464792000</v>
      </c>
      <c r="G21" s="51">
        <v>413148000</v>
      </c>
      <c r="H21" s="51">
        <v>361505000</v>
      </c>
      <c r="I21" s="51">
        <v>443104006</v>
      </c>
      <c r="J21" s="50">
        <f t="shared" si="0"/>
        <v>1682549006</v>
      </c>
      <c r="K21" s="51">
        <f t="shared" si="1"/>
        <v>-29955859</v>
      </c>
      <c r="L21" s="22">
        <f t="shared" si="2"/>
        <v>101.81265782533225</v>
      </c>
    </row>
    <row r="22" spans="1:12" s="18" customFormat="1" ht="13.5" customHeight="1" x14ac:dyDescent="0.25">
      <c r="A22" s="20">
        <v>13</v>
      </c>
      <c r="B22" s="20">
        <v>13</v>
      </c>
      <c r="C22" s="21" t="s">
        <v>40</v>
      </c>
      <c r="D22" s="21" t="s">
        <v>41</v>
      </c>
      <c r="E22" s="50">
        <v>1780731471</v>
      </c>
      <c r="F22" s="51">
        <v>562772000</v>
      </c>
      <c r="G22" s="51">
        <v>440009643</v>
      </c>
      <c r="H22" s="51">
        <v>531043000</v>
      </c>
      <c r="I22" s="51">
        <v>295719483</v>
      </c>
      <c r="J22" s="50">
        <f t="shared" si="0"/>
        <v>1829544126</v>
      </c>
      <c r="K22" s="51">
        <f t="shared" si="1"/>
        <v>-48812655</v>
      </c>
      <c r="L22" s="22">
        <f t="shared" si="2"/>
        <v>102.74115754087215</v>
      </c>
    </row>
    <row r="23" spans="1:12" s="18" customFormat="1" ht="13.5" customHeight="1" x14ac:dyDescent="0.25">
      <c r="A23" s="20">
        <v>14</v>
      </c>
      <c r="B23" s="20">
        <v>14</v>
      </c>
      <c r="C23" s="21" t="s">
        <v>42</v>
      </c>
      <c r="D23" s="21" t="s">
        <v>43</v>
      </c>
      <c r="E23" s="50">
        <v>1254645791</v>
      </c>
      <c r="F23" s="51">
        <v>402866000</v>
      </c>
      <c r="G23" s="51">
        <v>313658000</v>
      </c>
      <c r="H23" s="51">
        <v>196036000.00000003</v>
      </c>
      <c r="I23" s="51">
        <v>284955998</v>
      </c>
      <c r="J23" s="50">
        <f t="shared" si="0"/>
        <v>1197515998</v>
      </c>
      <c r="K23" s="51">
        <f t="shared" si="1"/>
        <v>57129793</v>
      </c>
      <c r="L23" s="22">
        <f t="shared" si="2"/>
        <v>95.446540098423682</v>
      </c>
    </row>
    <row r="24" spans="1:12" s="18" customFormat="1" ht="13.5" customHeight="1" x14ac:dyDescent="0.25">
      <c r="A24" s="20">
        <v>15</v>
      </c>
      <c r="B24" s="20">
        <v>15</v>
      </c>
      <c r="C24" s="21" t="s">
        <v>44</v>
      </c>
      <c r="D24" s="21" t="s">
        <v>45</v>
      </c>
      <c r="E24" s="50">
        <v>5471225656</v>
      </c>
      <c r="F24" s="51">
        <v>1538782000</v>
      </c>
      <c r="G24" s="51">
        <v>1367806000</v>
      </c>
      <c r="H24" s="51">
        <v>1196829000</v>
      </c>
      <c r="I24" s="51">
        <v>1802812917</v>
      </c>
      <c r="J24" s="50">
        <f t="shared" si="0"/>
        <v>5906229917</v>
      </c>
      <c r="K24" s="51">
        <f t="shared" si="1"/>
        <v>-435004261</v>
      </c>
      <c r="L24" s="22">
        <f t="shared" si="2"/>
        <v>107.95076438718908</v>
      </c>
    </row>
    <row r="25" spans="1:12" s="18" customFormat="1" ht="13.5" customHeight="1" x14ac:dyDescent="0.25">
      <c r="A25" s="20">
        <v>16</v>
      </c>
      <c r="B25" s="20">
        <v>16</v>
      </c>
      <c r="C25" s="21" t="s">
        <v>46</v>
      </c>
      <c r="D25" s="21" t="s">
        <v>47</v>
      </c>
      <c r="E25" s="50">
        <v>1768050209</v>
      </c>
      <c r="F25" s="51">
        <v>505537000</v>
      </c>
      <c r="G25" s="51">
        <v>359956605</v>
      </c>
      <c r="H25" s="51">
        <v>393195000</v>
      </c>
      <c r="I25" s="51">
        <v>580462535</v>
      </c>
      <c r="J25" s="50">
        <f t="shared" si="0"/>
        <v>1839151140</v>
      </c>
      <c r="K25" s="51">
        <f t="shared" si="1"/>
        <v>-71100931</v>
      </c>
      <c r="L25" s="22">
        <f t="shared" si="2"/>
        <v>104.02143166738541</v>
      </c>
    </row>
    <row r="26" spans="1:12" s="18" customFormat="1" ht="13.5" customHeight="1" x14ac:dyDescent="0.25">
      <c r="A26" s="20">
        <v>17</v>
      </c>
      <c r="B26" s="20">
        <v>17</v>
      </c>
      <c r="C26" s="21" t="s">
        <v>48</v>
      </c>
      <c r="D26" s="21" t="s">
        <v>49</v>
      </c>
      <c r="E26" s="50">
        <v>1757796248</v>
      </c>
      <c r="F26" s="51">
        <v>564380000</v>
      </c>
      <c r="G26" s="51">
        <v>509449000</v>
      </c>
      <c r="H26" s="51">
        <v>396517000</v>
      </c>
      <c r="I26" s="51">
        <v>422882136</v>
      </c>
      <c r="J26" s="50">
        <f t="shared" si="0"/>
        <v>1893228136</v>
      </c>
      <c r="K26" s="51">
        <f t="shared" si="1"/>
        <v>-135431888</v>
      </c>
      <c r="L26" s="22">
        <f t="shared" si="2"/>
        <v>107.70464086233503</v>
      </c>
    </row>
    <row r="27" spans="1:12" s="18" customFormat="1" ht="13.5" customHeight="1" x14ac:dyDescent="0.25">
      <c r="A27" s="20">
        <v>18</v>
      </c>
      <c r="B27" s="20">
        <v>18</v>
      </c>
      <c r="C27" s="21" t="s">
        <v>50</v>
      </c>
      <c r="D27" s="21" t="s">
        <v>51</v>
      </c>
      <c r="E27" s="50">
        <v>1128734844</v>
      </c>
      <c r="F27" s="51">
        <v>459062000</v>
      </c>
      <c r="G27" s="51">
        <v>417900673</v>
      </c>
      <c r="H27" s="51">
        <v>119309000</v>
      </c>
      <c r="I27" s="51">
        <v>239650528</v>
      </c>
      <c r="J27" s="50">
        <f t="shared" si="0"/>
        <v>1235922201</v>
      </c>
      <c r="K27" s="51">
        <f t="shared" si="1"/>
        <v>-107187357</v>
      </c>
      <c r="L27" s="22">
        <f t="shared" si="2"/>
        <v>109.49623887042863</v>
      </c>
    </row>
    <row r="28" spans="1:12" s="18" customFormat="1" ht="13.5" customHeight="1" x14ac:dyDescent="0.25">
      <c r="A28" s="20">
        <v>19</v>
      </c>
      <c r="B28" s="20">
        <v>19</v>
      </c>
      <c r="C28" s="21" t="s">
        <v>52</v>
      </c>
      <c r="D28" s="21" t="s">
        <v>53</v>
      </c>
      <c r="E28" s="50">
        <v>1311474701</v>
      </c>
      <c r="F28" s="51">
        <v>528956000</v>
      </c>
      <c r="G28" s="51">
        <v>327595313</v>
      </c>
      <c r="H28" s="51">
        <v>368966001</v>
      </c>
      <c r="I28" s="51">
        <v>145874910</v>
      </c>
      <c r="J28" s="50">
        <f t="shared" si="0"/>
        <v>1371392224</v>
      </c>
      <c r="K28" s="51">
        <f t="shared" si="1"/>
        <v>-59917523</v>
      </c>
      <c r="L28" s="22">
        <f t="shared" si="2"/>
        <v>104.5687135980826</v>
      </c>
    </row>
    <row r="29" spans="1:12" s="18" customFormat="1" ht="13.5" customHeight="1" x14ac:dyDescent="0.25">
      <c r="A29" s="20">
        <v>20</v>
      </c>
      <c r="B29" s="20">
        <v>20</v>
      </c>
      <c r="C29" s="21" t="s">
        <v>54</v>
      </c>
      <c r="D29" s="21" t="s">
        <v>55</v>
      </c>
      <c r="E29" s="50">
        <v>4959077996</v>
      </c>
      <c r="F29" s="51">
        <v>1905938824</v>
      </c>
      <c r="G29" s="51">
        <v>1136787579</v>
      </c>
      <c r="H29" s="51">
        <v>887159597</v>
      </c>
      <c r="I29" s="51">
        <v>1142749788</v>
      </c>
      <c r="J29" s="50">
        <f t="shared" si="0"/>
        <v>5072635788</v>
      </c>
      <c r="K29" s="51">
        <f t="shared" si="1"/>
        <v>-113557792</v>
      </c>
      <c r="L29" s="22">
        <f t="shared" si="2"/>
        <v>102.28989727710668</v>
      </c>
    </row>
    <row r="30" spans="1:12" s="18" customFormat="1" ht="13.5" customHeight="1" x14ac:dyDescent="0.25">
      <c r="A30" s="20">
        <v>21</v>
      </c>
      <c r="B30" s="20">
        <v>21</v>
      </c>
      <c r="C30" s="21" t="s">
        <v>56</v>
      </c>
      <c r="D30" s="21" t="s">
        <v>57</v>
      </c>
      <c r="E30" s="50">
        <v>870774537</v>
      </c>
      <c r="F30" s="51">
        <v>247195000</v>
      </c>
      <c r="G30" s="51">
        <v>211560757</v>
      </c>
      <c r="H30" s="51">
        <v>192263000</v>
      </c>
      <c r="I30" s="51">
        <v>243078803</v>
      </c>
      <c r="J30" s="50">
        <f t="shared" si="0"/>
        <v>894097560</v>
      </c>
      <c r="K30" s="51">
        <f t="shared" si="1"/>
        <v>-23323023</v>
      </c>
      <c r="L30" s="22">
        <f t="shared" si="2"/>
        <v>102.6784227155232</v>
      </c>
    </row>
    <row r="31" spans="1:12" s="18" customFormat="1" ht="13.5" customHeight="1" x14ac:dyDescent="0.25">
      <c r="A31" s="20">
        <v>22</v>
      </c>
      <c r="B31" s="20">
        <v>22</v>
      </c>
      <c r="C31" s="21" t="s">
        <v>58</v>
      </c>
      <c r="D31" s="21" t="s">
        <v>59</v>
      </c>
      <c r="E31" s="50">
        <v>3831273639</v>
      </c>
      <c r="F31" s="51">
        <v>1078798500</v>
      </c>
      <c r="G31" s="51">
        <v>954480384</v>
      </c>
      <c r="H31" s="51">
        <v>839065500</v>
      </c>
      <c r="I31" s="51">
        <v>1065591054</v>
      </c>
      <c r="J31" s="50">
        <f t="shared" si="0"/>
        <v>3937935438</v>
      </c>
      <c r="K31" s="51">
        <f t="shared" si="1"/>
        <v>-106661799</v>
      </c>
      <c r="L31" s="22">
        <f t="shared" si="2"/>
        <v>102.78397757639257</v>
      </c>
    </row>
    <row r="32" spans="1:12" s="18" customFormat="1" ht="13.5" customHeight="1" x14ac:dyDescent="0.25">
      <c r="A32" s="20">
        <v>23</v>
      </c>
      <c r="B32" s="20">
        <v>23</v>
      </c>
      <c r="C32" s="21" t="s">
        <v>60</v>
      </c>
      <c r="D32" s="21" t="s">
        <v>61</v>
      </c>
      <c r="E32" s="50">
        <v>1294547186</v>
      </c>
      <c r="F32" s="51">
        <v>364091000</v>
      </c>
      <c r="G32" s="51">
        <v>323636000</v>
      </c>
      <c r="H32" s="51">
        <v>283182000</v>
      </c>
      <c r="I32" s="51">
        <v>355120446</v>
      </c>
      <c r="J32" s="50">
        <f t="shared" si="0"/>
        <v>1326029446</v>
      </c>
      <c r="K32" s="51">
        <f t="shared" si="1"/>
        <v>-31482260</v>
      </c>
      <c r="L32" s="22">
        <f t="shared" si="2"/>
        <v>102.43191289900189</v>
      </c>
    </row>
    <row r="33" spans="1:12" s="18" customFormat="1" ht="13.5" customHeight="1" x14ac:dyDescent="0.25">
      <c r="A33" s="20">
        <v>24</v>
      </c>
      <c r="B33" s="20">
        <v>24</v>
      </c>
      <c r="C33" s="21" t="s">
        <v>62</v>
      </c>
      <c r="D33" s="21" t="s">
        <v>63</v>
      </c>
      <c r="E33" s="50">
        <v>201638411</v>
      </c>
      <c r="F33" s="51">
        <v>57530500</v>
      </c>
      <c r="G33" s="51">
        <v>48215976</v>
      </c>
      <c r="H33" s="51">
        <v>44746500</v>
      </c>
      <c r="I33" s="51">
        <v>56274396</v>
      </c>
      <c r="J33" s="50">
        <f t="shared" si="0"/>
        <v>206767372</v>
      </c>
      <c r="K33" s="51">
        <f t="shared" si="1"/>
        <v>-5128961</v>
      </c>
      <c r="L33" s="22">
        <f t="shared" si="2"/>
        <v>102.54364283797099</v>
      </c>
    </row>
    <row r="34" spans="1:12" s="19" customFormat="1" ht="13.5" customHeight="1" x14ac:dyDescent="0.25">
      <c r="A34" s="20">
        <v>25</v>
      </c>
      <c r="B34" s="20">
        <v>25</v>
      </c>
      <c r="C34" s="21" t="s">
        <v>64</v>
      </c>
      <c r="D34" s="21" t="s">
        <v>65</v>
      </c>
      <c r="E34" s="50">
        <v>1805650603</v>
      </c>
      <c r="F34" s="51">
        <v>506567000</v>
      </c>
      <c r="G34" s="51">
        <v>450135000</v>
      </c>
      <c r="H34" s="51">
        <v>395814000</v>
      </c>
      <c r="I34" s="51">
        <v>492408781</v>
      </c>
      <c r="J34" s="50">
        <f t="shared" si="0"/>
        <v>1844924781</v>
      </c>
      <c r="K34" s="51">
        <f t="shared" si="1"/>
        <v>-39274178</v>
      </c>
      <c r="L34" s="22">
        <f t="shared" si="2"/>
        <v>102.17507074373901</v>
      </c>
    </row>
    <row r="35" spans="1:12" ht="13.5" customHeight="1" x14ac:dyDescent="0.25">
      <c r="A35" s="20">
        <v>26</v>
      </c>
      <c r="B35" s="20">
        <v>26</v>
      </c>
      <c r="C35" s="21" t="s">
        <v>66</v>
      </c>
      <c r="D35" s="21" t="s">
        <v>67</v>
      </c>
      <c r="E35" s="50">
        <v>3871905906</v>
      </c>
      <c r="F35" s="51">
        <v>1139360000</v>
      </c>
      <c r="G35" s="51">
        <v>967099000</v>
      </c>
      <c r="H35" s="51">
        <v>847472000</v>
      </c>
      <c r="I35" s="51">
        <v>1193902164</v>
      </c>
      <c r="J35" s="50">
        <f t="shared" si="0"/>
        <v>4147833164</v>
      </c>
      <c r="K35" s="51">
        <f t="shared" si="1"/>
        <v>-275927258</v>
      </c>
      <c r="L35" s="22">
        <f t="shared" si="2"/>
        <v>107.12639368566309</v>
      </c>
    </row>
    <row r="36" spans="1:12" ht="13.5" customHeight="1" x14ac:dyDescent="0.25">
      <c r="A36" s="20">
        <v>27</v>
      </c>
      <c r="B36" s="20">
        <v>27</v>
      </c>
      <c r="C36" s="21" t="s">
        <v>68</v>
      </c>
      <c r="D36" s="21" t="s">
        <v>69</v>
      </c>
      <c r="E36" s="50">
        <v>1066151584</v>
      </c>
      <c r="F36" s="51">
        <v>298830500</v>
      </c>
      <c r="G36" s="51">
        <v>242947836</v>
      </c>
      <c r="H36" s="51">
        <v>243759500</v>
      </c>
      <c r="I36" s="51">
        <v>304745318</v>
      </c>
      <c r="J36" s="50">
        <f t="shared" si="0"/>
        <v>1090283154</v>
      </c>
      <c r="K36" s="51">
        <f t="shared" si="1"/>
        <v>-24131570</v>
      </c>
      <c r="L36" s="22">
        <f t="shared" si="2"/>
        <v>102.26342767408954</v>
      </c>
    </row>
    <row r="37" spans="1:12" ht="13.5" customHeight="1" x14ac:dyDescent="0.25">
      <c r="A37" s="20">
        <v>28</v>
      </c>
      <c r="B37" s="20">
        <v>28</v>
      </c>
      <c r="C37" s="21" t="s">
        <v>68</v>
      </c>
      <c r="D37" s="21" t="s">
        <v>70</v>
      </c>
      <c r="E37" s="50">
        <v>483953146</v>
      </c>
      <c r="F37" s="51">
        <v>136722000</v>
      </c>
      <c r="G37" s="51">
        <v>121531000</v>
      </c>
      <c r="H37" s="51">
        <v>106340000</v>
      </c>
      <c r="I37" s="51">
        <v>127971703</v>
      </c>
      <c r="J37" s="50">
        <f t="shared" si="0"/>
        <v>492564703</v>
      </c>
      <c r="K37" s="51">
        <f t="shared" si="1"/>
        <v>-8611557</v>
      </c>
      <c r="L37" s="22">
        <f t="shared" si="2"/>
        <v>101.77941957215833</v>
      </c>
    </row>
    <row r="38" spans="1:12" s="19" customFormat="1" ht="13.5" customHeight="1" x14ac:dyDescent="0.25">
      <c r="A38" s="20">
        <v>29</v>
      </c>
      <c r="B38" s="20">
        <v>29</v>
      </c>
      <c r="C38" s="21" t="s">
        <v>71</v>
      </c>
      <c r="D38" s="21" t="s">
        <v>72</v>
      </c>
      <c r="E38" s="50">
        <v>1032828919</v>
      </c>
      <c r="F38" s="51">
        <v>407986000</v>
      </c>
      <c r="G38" s="51">
        <v>258209000</v>
      </c>
      <c r="H38" s="51">
        <v>161381000</v>
      </c>
      <c r="I38" s="51">
        <v>192255943</v>
      </c>
      <c r="J38" s="50">
        <f t="shared" si="0"/>
        <v>1019831943</v>
      </c>
      <c r="K38" s="51">
        <f t="shared" si="1"/>
        <v>12996976</v>
      </c>
      <c r="L38" s="22">
        <f t="shared" si="2"/>
        <v>98.741613856766918</v>
      </c>
    </row>
    <row r="39" spans="1:12" s="19" customFormat="1" ht="13.5" customHeight="1" x14ac:dyDescent="0.25">
      <c r="A39" s="20">
        <v>30</v>
      </c>
      <c r="B39" s="20">
        <v>30</v>
      </c>
      <c r="C39" s="21" t="s">
        <v>73</v>
      </c>
      <c r="D39" s="21" t="s">
        <v>74</v>
      </c>
      <c r="E39" s="50">
        <v>2047789444</v>
      </c>
      <c r="F39" s="51">
        <v>575941000</v>
      </c>
      <c r="G39" s="51">
        <v>511947000</v>
      </c>
      <c r="H39" s="51">
        <v>447955000</v>
      </c>
      <c r="I39" s="51">
        <v>567625435</v>
      </c>
      <c r="J39" s="50">
        <f t="shared" si="0"/>
        <v>2103468435</v>
      </c>
      <c r="K39" s="51">
        <f t="shared" si="1"/>
        <v>-55678991</v>
      </c>
      <c r="L39" s="22">
        <f t="shared" si="2"/>
        <v>102.71898027227061</v>
      </c>
    </row>
    <row r="40" spans="1:12" s="19" customFormat="1" ht="13.5" customHeight="1" x14ac:dyDescent="0.25">
      <c r="A40" s="20">
        <v>31</v>
      </c>
      <c r="B40" s="20">
        <v>31</v>
      </c>
      <c r="C40" s="21" t="s">
        <v>75</v>
      </c>
      <c r="D40" s="21" t="s">
        <v>76</v>
      </c>
      <c r="E40" s="50">
        <v>595689656</v>
      </c>
      <c r="F40" s="51">
        <v>167538000</v>
      </c>
      <c r="G40" s="51">
        <v>148923000</v>
      </c>
      <c r="H40" s="51">
        <v>130308000</v>
      </c>
      <c r="I40" s="51">
        <v>165389164</v>
      </c>
      <c r="J40" s="50">
        <f t="shared" si="0"/>
        <v>612158164</v>
      </c>
      <c r="K40" s="51">
        <f t="shared" si="1"/>
        <v>-16468508</v>
      </c>
      <c r="L40" s="22">
        <f t="shared" si="2"/>
        <v>102.76461204825756</v>
      </c>
    </row>
    <row r="41" spans="1:12" s="19" customFormat="1" ht="13.5" customHeight="1" x14ac:dyDescent="0.25">
      <c r="A41" s="20">
        <v>32</v>
      </c>
      <c r="B41" s="20">
        <v>32</v>
      </c>
      <c r="C41" s="21" t="s">
        <v>77</v>
      </c>
      <c r="D41" s="21" t="s">
        <v>78</v>
      </c>
      <c r="E41" s="50">
        <v>2357165254</v>
      </c>
      <c r="F41" s="51">
        <v>662953000</v>
      </c>
      <c r="G41" s="51">
        <v>589290000</v>
      </c>
      <c r="H41" s="51">
        <v>515629000</v>
      </c>
      <c r="I41" s="51">
        <v>629853159</v>
      </c>
      <c r="J41" s="50">
        <f t="shared" si="0"/>
        <v>2397725159</v>
      </c>
      <c r="K41" s="51">
        <f t="shared" si="1"/>
        <v>-40559905</v>
      </c>
      <c r="L41" s="22">
        <f t="shared" si="2"/>
        <v>101.72070689278877</v>
      </c>
    </row>
    <row r="42" spans="1:12" s="19" customFormat="1" ht="13.5" customHeight="1" x14ac:dyDescent="0.25">
      <c r="A42" s="20">
        <v>33</v>
      </c>
      <c r="B42" s="20">
        <v>33</v>
      </c>
      <c r="C42" s="21" t="s">
        <v>79</v>
      </c>
      <c r="D42" s="21" t="s">
        <v>80</v>
      </c>
      <c r="E42" s="50">
        <v>1796486372</v>
      </c>
      <c r="F42" s="51">
        <v>505566500</v>
      </c>
      <c r="G42" s="51">
        <v>448314573</v>
      </c>
      <c r="H42" s="51">
        <v>393217500</v>
      </c>
      <c r="I42" s="51">
        <v>484516136</v>
      </c>
      <c r="J42" s="50">
        <f t="shared" si="0"/>
        <v>1831614709</v>
      </c>
      <c r="K42" s="51">
        <f t="shared" si="1"/>
        <v>-35128337</v>
      </c>
      <c r="L42" s="22">
        <f t="shared" si="2"/>
        <v>101.9553912318796</v>
      </c>
    </row>
    <row r="43" spans="1:12" s="19" customFormat="1" ht="13.5" customHeight="1" x14ac:dyDescent="0.25">
      <c r="A43" s="20">
        <v>34</v>
      </c>
      <c r="B43" s="20">
        <v>34</v>
      </c>
      <c r="C43" s="24" t="s">
        <v>81</v>
      </c>
      <c r="D43" s="24" t="s">
        <v>82</v>
      </c>
      <c r="E43" s="52">
        <v>1400871556</v>
      </c>
      <c r="F43" s="51">
        <v>423994000</v>
      </c>
      <c r="G43" s="51">
        <v>350216000</v>
      </c>
      <c r="H43" s="51">
        <v>218886000</v>
      </c>
      <c r="I43" s="51">
        <v>381905499</v>
      </c>
      <c r="J43" s="50">
        <f t="shared" si="0"/>
        <v>1375001499</v>
      </c>
      <c r="K43" s="51">
        <f t="shared" si="1"/>
        <v>25870057</v>
      </c>
      <c r="L43" s="22">
        <f t="shared" si="2"/>
        <v>98.153288437530392</v>
      </c>
    </row>
    <row r="44" spans="1:12" s="19" customFormat="1" x14ac:dyDescent="0.25">
      <c r="A44" s="25"/>
      <c r="B44" s="25"/>
      <c r="C44" s="26"/>
      <c r="D44" s="27" t="s">
        <v>83</v>
      </c>
      <c r="E44" s="47">
        <f>SUM(E10:E43)</f>
        <v>54083053349</v>
      </c>
      <c r="F44" s="47">
        <f t="shared" ref="F44:G44" si="3">SUM(F10:F43)</f>
        <v>16549283324</v>
      </c>
      <c r="G44" s="47">
        <f t="shared" si="3"/>
        <v>13283664005</v>
      </c>
      <c r="H44" s="47">
        <f>SUM(H10:H43)</f>
        <v>11431051098</v>
      </c>
      <c r="I44" s="47">
        <f>SUM(I10:I43)</f>
        <v>14436362388.07</v>
      </c>
      <c r="J44" s="47">
        <f t="shared" si="0"/>
        <v>55700360815.07</v>
      </c>
      <c r="K44" s="47">
        <f t="shared" si="1"/>
        <v>-1617307466.0699997</v>
      </c>
      <c r="L44" s="28">
        <f t="shared" si="2"/>
        <v>102.99041449385902</v>
      </c>
    </row>
    <row r="45" spans="1:12" s="19" customFormat="1" x14ac:dyDescent="0.25">
      <c r="A45" s="17" t="s">
        <v>84</v>
      </c>
      <c r="B45" s="29"/>
      <c r="C45" s="30"/>
      <c r="D45" s="30"/>
      <c r="E45" s="53"/>
      <c r="F45" s="54"/>
      <c r="G45" s="54"/>
      <c r="H45" s="54"/>
      <c r="I45" s="31"/>
      <c r="J45" s="54"/>
      <c r="K45" s="54"/>
      <c r="L45" s="31"/>
    </row>
    <row r="46" spans="1:12" s="19" customFormat="1" ht="13.5" customHeight="1" x14ac:dyDescent="0.25">
      <c r="A46" s="20">
        <v>33</v>
      </c>
      <c r="B46" s="20">
        <v>1</v>
      </c>
      <c r="C46" s="21" t="s">
        <v>31</v>
      </c>
      <c r="D46" s="21" t="s">
        <v>85</v>
      </c>
      <c r="E46" s="50">
        <v>251062794</v>
      </c>
      <c r="F46" s="51">
        <v>72393000</v>
      </c>
      <c r="G46" s="51">
        <v>63016000</v>
      </c>
      <c r="H46" s="51">
        <v>55139000</v>
      </c>
      <c r="I46" s="51">
        <v>60514794</v>
      </c>
      <c r="J46" s="50">
        <f t="shared" si="0"/>
        <v>251062794</v>
      </c>
      <c r="K46" s="51">
        <f t="shared" si="1"/>
        <v>0</v>
      </c>
      <c r="L46" s="22">
        <f t="shared" si="2"/>
        <v>100</v>
      </c>
    </row>
    <row r="47" spans="1:12" s="19" customFormat="1" ht="13.5" customHeight="1" x14ac:dyDescent="0.25">
      <c r="A47" s="20">
        <v>34</v>
      </c>
      <c r="B47" s="20">
        <v>2</v>
      </c>
      <c r="C47" s="21" t="s">
        <v>33</v>
      </c>
      <c r="D47" s="21" t="s">
        <v>86</v>
      </c>
      <c r="E47" s="50">
        <v>3776340</v>
      </c>
      <c r="F47" s="51">
        <v>1062000</v>
      </c>
      <c r="G47" s="51">
        <v>944000</v>
      </c>
      <c r="H47" s="51">
        <v>826000</v>
      </c>
      <c r="I47" s="51">
        <v>944340</v>
      </c>
      <c r="J47" s="50">
        <f t="shared" si="0"/>
        <v>3776340</v>
      </c>
      <c r="K47" s="51">
        <f t="shared" si="1"/>
        <v>0</v>
      </c>
      <c r="L47" s="22">
        <f t="shared" si="2"/>
        <v>100</v>
      </c>
    </row>
    <row r="48" spans="1:12" s="19" customFormat="1" ht="13.5" customHeight="1" x14ac:dyDescent="0.25">
      <c r="A48" s="20">
        <v>35</v>
      </c>
      <c r="B48" s="20">
        <v>3</v>
      </c>
      <c r="C48" s="21" t="s">
        <v>46</v>
      </c>
      <c r="D48" s="21" t="s">
        <v>87</v>
      </c>
      <c r="E48" s="50">
        <v>39942835</v>
      </c>
      <c r="F48" s="51">
        <v>11232000</v>
      </c>
      <c r="G48" s="51">
        <v>4992000</v>
      </c>
      <c r="H48" s="51">
        <v>13728000</v>
      </c>
      <c r="I48" s="51">
        <v>9990835</v>
      </c>
      <c r="J48" s="50">
        <f t="shared" si="0"/>
        <v>39942835</v>
      </c>
      <c r="K48" s="51">
        <f t="shared" si="1"/>
        <v>0</v>
      </c>
      <c r="L48" s="22">
        <f t="shared" si="2"/>
        <v>100</v>
      </c>
    </row>
    <row r="49" spans="1:12" s="19" customFormat="1" ht="13.5" customHeight="1" x14ac:dyDescent="0.25">
      <c r="A49" s="20">
        <v>36</v>
      </c>
      <c r="B49" s="20">
        <v>4</v>
      </c>
      <c r="C49" s="21" t="s">
        <v>46</v>
      </c>
      <c r="D49" s="21" t="s">
        <v>88</v>
      </c>
      <c r="E49" s="50">
        <v>70965914</v>
      </c>
      <c r="F49" s="51">
        <v>19957500</v>
      </c>
      <c r="G49" s="51">
        <v>8870000</v>
      </c>
      <c r="H49" s="51">
        <v>19957500</v>
      </c>
      <c r="I49" s="51">
        <v>22180914</v>
      </c>
      <c r="J49" s="50">
        <f t="shared" si="0"/>
        <v>70965914</v>
      </c>
      <c r="K49" s="51">
        <f t="shared" si="1"/>
        <v>0</v>
      </c>
      <c r="L49" s="22">
        <f t="shared" si="2"/>
        <v>100</v>
      </c>
    </row>
    <row r="50" spans="1:12" s="19" customFormat="1" ht="13.5" customHeight="1" x14ac:dyDescent="0.25">
      <c r="A50" s="20">
        <v>37</v>
      </c>
      <c r="B50" s="20">
        <v>5</v>
      </c>
      <c r="C50" s="21" t="s">
        <v>46</v>
      </c>
      <c r="D50" s="21" t="s">
        <v>89</v>
      </c>
      <c r="E50" s="50">
        <v>17741479</v>
      </c>
      <c r="F50" s="51">
        <v>4990500</v>
      </c>
      <c r="G50" s="51">
        <v>2218000</v>
      </c>
      <c r="H50" s="51">
        <v>6099500</v>
      </c>
      <c r="I50" s="51">
        <v>4433479</v>
      </c>
      <c r="J50" s="50">
        <f t="shared" si="0"/>
        <v>17741479</v>
      </c>
      <c r="K50" s="51">
        <f t="shared" si="1"/>
        <v>0</v>
      </c>
      <c r="L50" s="22">
        <f t="shared" si="2"/>
        <v>100</v>
      </c>
    </row>
    <row r="51" spans="1:12" s="19" customFormat="1" ht="13.5" customHeight="1" x14ac:dyDescent="0.25">
      <c r="A51" s="20">
        <v>38</v>
      </c>
      <c r="B51" s="20">
        <v>6</v>
      </c>
      <c r="C51" s="21" t="s">
        <v>48</v>
      </c>
      <c r="D51" s="21" t="s">
        <v>90</v>
      </c>
      <c r="E51" s="50">
        <v>35957194</v>
      </c>
      <c r="F51" s="51">
        <v>10111500</v>
      </c>
      <c r="G51" s="51">
        <v>4494000</v>
      </c>
      <c r="H51" s="51">
        <v>12668469</v>
      </c>
      <c r="I51" s="51">
        <v>8683225</v>
      </c>
      <c r="J51" s="50">
        <f t="shared" si="0"/>
        <v>35957194</v>
      </c>
      <c r="K51" s="51">
        <f t="shared" si="1"/>
        <v>0</v>
      </c>
      <c r="L51" s="22">
        <f t="shared" si="2"/>
        <v>100</v>
      </c>
    </row>
    <row r="52" spans="1:12" s="19" customFormat="1" ht="13.5" customHeight="1" x14ac:dyDescent="0.25">
      <c r="A52" s="20">
        <v>39</v>
      </c>
      <c r="B52" s="20">
        <v>7</v>
      </c>
      <c r="C52" s="21" t="s">
        <v>56</v>
      </c>
      <c r="D52" s="21" t="s">
        <v>91</v>
      </c>
      <c r="E52" s="50">
        <v>79012785</v>
      </c>
      <c r="F52" s="51">
        <v>22225000</v>
      </c>
      <c r="G52" s="51">
        <v>19756000</v>
      </c>
      <c r="H52" s="51">
        <v>17287000</v>
      </c>
      <c r="I52" s="51">
        <v>19744785</v>
      </c>
      <c r="J52" s="50">
        <f t="shared" si="0"/>
        <v>79012785</v>
      </c>
      <c r="K52" s="51">
        <f t="shared" si="1"/>
        <v>0</v>
      </c>
      <c r="L52" s="22">
        <f t="shared" si="2"/>
        <v>100</v>
      </c>
    </row>
    <row r="53" spans="1:12" s="19" customFormat="1" ht="13.5" customHeight="1" x14ac:dyDescent="0.25">
      <c r="A53" s="20">
        <v>40</v>
      </c>
      <c r="B53" s="20">
        <v>8</v>
      </c>
      <c r="C53" s="21" t="s">
        <v>56</v>
      </c>
      <c r="D53" s="21" t="s">
        <v>92</v>
      </c>
      <c r="E53" s="50">
        <v>74260143</v>
      </c>
      <c r="F53" s="51">
        <v>20885000</v>
      </c>
      <c r="G53" s="51">
        <v>18564000</v>
      </c>
      <c r="H53" s="51">
        <v>16243000</v>
      </c>
      <c r="I53" s="51">
        <v>18568143</v>
      </c>
      <c r="J53" s="50">
        <f t="shared" si="0"/>
        <v>74260143</v>
      </c>
      <c r="K53" s="51">
        <f t="shared" si="1"/>
        <v>0</v>
      </c>
      <c r="L53" s="22">
        <f t="shared" si="2"/>
        <v>100</v>
      </c>
    </row>
    <row r="54" spans="1:12" s="19" customFormat="1" ht="13.5" customHeight="1" x14ac:dyDescent="0.25">
      <c r="A54" s="20">
        <v>41</v>
      </c>
      <c r="B54" s="20">
        <v>9</v>
      </c>
      <c r="C54" s="21" t="s">
        <v>56</v>
      </c>
      <c r="D54" s="21" t="s">
        <v>93</v>
      </c>
      <c r="E54" s="50">
        <v>20312408</v>
      </c>
      <c r="F54" s="51">
        <v>5715000</v>
      </c>
      <c r="G54" s="51">
        <v>5080000</v>
      </c>
      <c r="H54" s="51">
        <v>4445000</v>
      </c>
      <c r="I54" s="51">
        <v>5072408</v>
      </c>
      <c r="J54" s="50">
        <f t="shared" si="0"/>
        <v>20312408</v>
      </c>
      <c r="K54" s="51">
        <f t="shared" si="1"/>
        <v>0</v>
      </c>
      <c r="L54" s="22">
        <f t="shared" si="2"/>
        <v>100</v>
      </c>
    </row>
    <row r="55" spans="1:12" s="18" customFormat="1" ht="13.5" customHeight="1" x14ac:dyDescent="0.25">
      <c r="A55" s="20">
        <v>42</v>
      </c>
      <c r="B55" s="20">
        <v>10</v>
      </c>
      <c r="C55" s="21" t="s">
        <v>56</v>
      </c>
      <c r="D55" s="21" t="s">
        <v>94</v>
      </c>
      <c r="E55" s="50">
        <v>8936956</v>
      </c>
      <c r="F55" s="51">
        <v>2515500</v>
      </c>
      <c r="G55" s="51">
        <v>2236000</v>
      </c>
      <c r="H55" s="51">
        <v>1956500</v>
      </c>
      <c r="I55" s="51">
        <v>2228956</v>
      </c>
      <c r="J55" s="50">
        <f t="shared" si="0"/>
        <v>8936956</v>
      </c>
      <c r="K55" s="51">
        <f t="shared" si="1"/>
        <v>0</v>
      </c>
      <c r="L55" s="22">
        <f t="shared" si="2"/>
        <v>100</v>
      </c>
    </row>
    <row r="56" spans="1:12" s="18" customFormat="1" ht="13.5" customHeight="1" x14ac:dyDescent="0.25">
      <c r="A56" s="20">
        <v>43</v>
      </c>
      <c r="B56" s="20">
        <v>11</v>
      </c>
      <c r="C56" s="21" t="s">
        <v>56</v>
      </c>
      <c r="D56" s="21" t="s">
        <v>95</v>
      </c>
      <c r="E56" s="50">
        <v>11796939</v>
      </c>
      <c r="F56" s="51">
        <v>3316500</v>
      </c>
      <c r="G56" s="51">
        <v>2948000</v>
      </c>
      <c r="H56" s="51">
        <v>2579500</v>
      </c>
      <c r="I56" s="51">
        <v>2952939</v>
      </c>
      <c r="J56" s="50">
        <f t="shared" si="0"/>
        <v>11796939</v>
      </c>
      <c r="K56" s="51">
        <f t="shared" si="1"/>
        <v>0</v>
      </c>
      <c r="L56" s="22">
        <f t="shared" si="2"/>
        <v>100</v>
      </c>
    </row>
    <row r="57" spans="1:12" s="18" customFormat="1" ht="13.5" customHeight="1" x14ac:dyDescent="0.25">
      <c r="A57" s="20">
        <v>44</v>
      </c>
      <c r="B57" s="20">
        <v>12</v>
      </c>
      <c r="C57" s="21" t="s">
        <v>56</v>
      </c>
      <c r="D57" s="21" t="s">
        <v>96</v>
      </c>
      <c r="E57" s="50">
        <v>9418450</v>
      </c>
      <c r="F57" s="51">
        <v>2649500</v>
      </c>
      <c r="G57" s="51">
        <v>2357000</v>
      </c>
      <c r="H57" s="51">
        <v>2060500</v>
      </c>
      <c r="I57" s="51">
        <v>2351450</v>
      </c>
      <c r="J57" s="50">
        <f t="shared" si="0"/>
        <v>9418450</v>
      </c>
      <c r="K57" s="51">
        <f t="shared" si="1"/>
        <v>0</v>
      </c>
      <c r="L57" s="22">
        <f t="shared" si="2"/>
        <v>100</v>
      </c>
    </row>
    <row r="58" spans="1:12" s="18" customFormat="1" ht="13.5" customHeight="1" x14ac:dyDescent="0.25">
      <c r="A58" s="20">
        <v>45</v>
      </c>
      <c r="B58" s="20">
        <v>13</v>
      </c>
      <c r="C58" s="21" t="s">
        <v>56</v>
      </c>
      <c r="D58" s="21" t="s">
        <v>97</v>
      </c>
      <c r="E58" s="50">
        <v>9418450</v>
      </c>
      <c r="F58" s="51">
        <v>2651500</v>
      </c>
      <c r="G58" s="51">
        <v>2355000</v>
      </c>
      <c r="H58" s="51">
        <v>2062500</v>
      </c>
      <c r="I58" s="51">
        <v>2349450</v>
      </c>
      <c r="J58" s="50">
        <f t="shared" si="0"/>
        <v>9418450</v>
      </c>
      <c r="K58" s="51">
        <f t="shared" si="1"/>
        <v>0</v>
      </c>
      <c r="L58" s="22">
        <f t="shared" si="2"/>
        <v>100</v>
      </c>
    </row>
    <row r="59" spans="1:12" s="18" customFormat="1" ht="13.5" customHeight="1" x14ac:dyDescent="0.25">
      <c r="A59" s="20">
        <v>46</v>
      </c>
      <c r="B59" s="20">
        <v>14</v>
      </c>
      <c r="C59" s="21" t="s">
        <v>58</v>
      </c>
      <c r="D59" s="21" t="s">
        <v>98</v>
      </c>
      <c r="E59" s="50">
        <v>15183502</v>
      </c>
      <c r="F59" s="51">
        <v>4269500</v>
      </c>
      <c r="G59" s="51">
        <v>3797000</v>
      </c>
      <c r="H59" s="51">
        <v>3320500</v>
      </c>
      <c r="I59" s="51">
        <v>3796502</v>
      </c>
      <c r="J59" s="50">
        <f t="shared" si="0"/>
        <v>15183502</v>
      </c>
      <c r="K59" s="51">
        <f t="shared" si="1"/>
        <v>0</v>
      </c>
      <c r="L59" s="22">
        <f t="shared" si="2"/>
        <v>100</v>
      </c>
    </row>
    <row r="60" spans="1:12" s="18" customFormat="1" ht="13.5" customHeight="1" x14ac:dyDescent="0.25">
      <c r="A60" s="20">
        <v>47</v>
      </c>
      <c r="B60" s="20">
        <v>15</v>
      </c>
      <c r="C60" s="21" t="s">
        <v>58</v>
      </c>
      <c r="D60" s="21" t="s">
        <v>99</v>
      </c>
      <c r="E60" s="50">
        <v>15183502</v>
      </c>
      <c r="F60" s="51">
        <v>4271500</v>
      </c>
      <c r="G60" s="51">
        <v>3795000</v>
      </c>
      <c r="H60" s="51">
        <v>3322500</v>
      </c>
      <c r="I60" s="51">
        <v>3794502</v>
      </c>
      <c r="J60" s="50">
        <f t="shared" si="0"/>
        <v>15183502</v>
      </c>
      <c r="K60" s="51">
        <f t="shared" si="1"/>
        <v>0</v>
      </c>
      <c r="L60" s="22">
        <f t="shared" si="2"/>
        <v>100</v>
      </c>
    </row>
    <row r="61" spans="1:12" s="18" customFormat="1" ht="13.5" customHeight="1" x14ac:dyDescent="0.25">
      <c r="A61" s="20">
        <v>48</v>
      </c>
      <c r="B61" s="20">
        <v>16</v>
      </c>
      <c r="C61" s="21" t="s">
        <v>62</v>
      </c>
      <c r="D61" s="21" t="s">
        <v>100</v>
      </c>
      <c r="E61" s="50">
        <v>58457947</v>
      </c>
      <c r="F61" s="51">
        <v>16443000</v>
      </c>
      <c r="G61" s="51">
        <v>14616000</v>
      </c>
      <c r="H61" s="51">
        <v>9135000</v>
      </c>
      <c r="I61" s="51">
        <v>18263947</v>
      </c>
      <c r="J61" s="50">
        <f t="shared" si="0"/>
        <v>58457947</v>
      </c>
      <c r="K61" s="51">
        <f t="shared" si="1"/>
        <v>0</v>
      </c>
      <c r="L61" s="22">
        <f t="shared" si="2"/>
        <v>100</v>
      </c>
    </row>
    <row r="62" spans="1:12" s="18" customFormat="1" ht="13.5" customHeight="1" x14ac:dyDescent="0.25">
      <c r="A62" s="20">
        <v>49</v>
      </c>
      <c r="B62" s="20">
        <v>17</v>
      </c>
      <c r="C62" s="21" t="s">
        <v>66</v>
      </c>
      <c r="D62" s="21" t="s">
        <v>101</v>
      </c>
      <c r="E62" s="50">
        <v>228512793</v>
      </c>
      <c r="F62" s="51">
        <v>64269000</v>
      </c>
      <c r="G62" s="51">
        <v>57128000</v>
      </c>
      <c r="H62" s="51">
        <v>49987000</v>
      </c>
      <c r="I62" s="51">
        <v>105844059</v>
      </c>
      <c r="J62" s="50">
        <f t="shared" si="0"/>
        <v>277228059</v>
      </c>
      <c r="K62" s="51">
        <f t="shared" si="1"/>
        <v>-48715266</v>
      </c>
      <c r="L62" s="22">
        <f t="shared" si="2"/>
        <v>121.31839769688519</v>
      </c>
    </row>
    <row r="63" spans="1:12" s="18" customFormat="1" ht="13.5" customHeight="1" x14ac:dyDescent="0.25">
      <c r="A63" s="20">
        <v>50</v>
      </c>
      <c r="B63" s="20">
        <v>18</v>
      </c>
      <c r="C63" s="21" t="s">
        <v>68</v>
      </c>
      <c r="D63" s="21" t="s">
        <v>102</v>
      </c>
      <c r="E63" s="50">
        <v>296764338</v>
      </c>
      <c r="F63" s="51">
        <v>90258000</v>
      </c>
      <c r="G63" s="51">
        <v>80229000</v>
      </c>
      <c r="H63" s="51">
        <v>58863000</v>
      </c>
      <c r="I63" s="51">
        <v>67414338</v>
      </c>
      <c r="J63" s="50">
        <f t="shared" si="0"/>
        <v>296764338</v>
      </c>
      <c r="K63" s="51">
        <f t="shared" si="1"/>
        <v>0</v>
      </c>
      <c r="L63" s="22">
        <f t="shared" si="2"/>
        <v>100</v>
      </c>
    </row>
    <row r="64" spans="1:12" s="18" customFormat="1" ht="13.5" customHeight="1" x14ac:dyDescent="0.25">
      <c r="A64" s="20">
        <v>51</v>
      </c>
      <c r="B64" s="20">
        <v>19</v>
      </c>
      <c r="C64" s="21" t="s">
        <v>68</v>
      </c>
      <c r="D64" s="21" t="s">
        <v>103</v>
      </c>
      <c r="E64" s="50">
        <v>12467486</v>
      </c>
      <c r="F64" s="51">
        <v>3505500</v>
      </c>
      <c r="G64" s="51">
        <v>3116000</v>
      </c>
      <c r="H64" s="51">
        <v>2726500</v>
      </c>
      <c r="I64" s="51">
        <v>3119486</v>
      </c>
      <c r="J64" s="50">
        <f t="shared" si="0"/>
        <v>12467486</v>
      </c>
      <c r="K64" s="51">
        <f t="shared" si="1"/>
        <v>0</v>
      </c>
      <c r="L64" s="22">
        <f t="shared" si="2"/>
        <v>100</v>
      </c>
    </row>
    <row r="65" spans="1:12" s="18" customFormat="1" ht="13.5" customHeight="1" x14ac:dyDescent="0.25">
      <c r="A65" s="20">
        <v>52</v>
      </c>
      <c r="B65" s="20">
        <v>20</v>
      </c>
      <c r="C65" s="21" t="s">
        <v>68</v>
      </c>
      <c r="D65" s="21" t="s">
        <v>104</v>
      </c>
      <c r="E65" s="50">
        <v>16768717</v>
      </c>
      <c r="F65" s="51">
        <v>4716000</v>
      </c>
      <c r="G65" s="51">
        <v>4192000</v>
      </c>
      <c r="H65" s="51">
        <v>3668000</v>
      </c>
      <c r="I65" s="51">
        <v>4192717</v>
      </c>
      <c r="J65" s="50">
        <f t="shared" si="0"/>
        <v>16768717</v>
      </c>
      <c r="K65" s="51">
        <f t="shared" si="1"/>
        <v>0</v>
      </c>
      <c r="L65" s="22">
        <f t="shared" si="2"/>
        <v>100</v>
      </c>
    </row>
    <row r="66" spans="1:12" s="18" customFormat="1" ht="13.5" customHeight="1" x14ac:dyDescent="0.25">
      <c r="A66" s="20">
        <v>53</v>
      </c>
      <c r="B66" s="20">
        <v>21</v>
      </c>
      <c r="C66" s="21" t="s">
        <v>71</v>
      </c>
      <c r="D66" s="21" t="s">
        <v>105</v>
      </c>
      <c r="E66" s="50">
        <v>79318345</v>
      </c>
      <c r="F66" s="51">
        <v>22306500</v>
      </c>
      <c r="G66" s="51">
        <v>9914000</v>
      </c>
      <c r="H66" s="51">
        <v>27263500</v>
      </c>
      <c r="I66" s="51">
        <v>19834345</v>
      </c>
      <c r="J66" s="50">
        <f t="shared" si="0"/>
        <v>79318345</v>
      </c>
      <c r="K66" s="51">
        <f t="shared" si="1"/>
        <v>0</v>
      </c>
      <c r="L66" s="22">
        <f t="shared" si="2"/>
        <v>100</v>
      </c>
    </row>
    <row r="67" spans="1:12" ht="13.5" customHeight="1" x14ac:dyDescent="0.25">
      <c r="A67" s="20">
        <v>54</v>
      </c>
      <c r="B67" s="20">
        <v>22</v>
      </c>
      <c r="C67" s="24" t="s">
        <v>79</v>
      </c>
      <c r="D67" s="24" t="s">
        <v>106</v>
      </c>
      <c r="E67" s="50">
        <v>14420925</v>
      </c>
      <c r="F67" s="51">
        <v>4054500</v>
      </c>
      <c r="G67" s="51">
        <v>1802000</v>
      </c>
      <c r="H67" s="51">
        <v>4955500</v>
      </c>
      <c r="I67" s="51">
        <v>3608925</v>
      </c>
      <c r="J67" s="50">
        <f t="shared" si="0"/>
        <v>14420925</v>
      </c>
      <c r="K67" s="51">
        <f t="shared" si="1"/>
        <v>0</v>
      </c>
      <c r="L67" s="22">
        <f t="shared" si="2"/>
        <v>100</v>
      </c>
    </row>
    <row r="68" spans="1:12" x14ac:dyDescent="0.25">
      <c r="A68" s="25"/>
      <c r="B68" s="25"/>
      <c r="C68" s="26"/>
      <c r="D68" s="27" t="s">
        <v>107</v>
      </c>
      <c r="E68" s="55">
        <f>SUM(E46:E67)</f>
        <v>1369680242</v>
      </c>
      <c r="F68" s="55">
        <f t="shared" ref="F68:I68" si="4">SUM(F46:F67)</f>
        <v>393798000</v>
      </c>
      <c r="G68" s="55">
        <f t="shared" si="4"/>
        <v>316419000</v>
      </c>
      <c r="H68" s="55">
        <f>SUM(H46:H67)</f>
        <v>318293969</v>
      </c>
      <c r="I68" s="55">
        <f t="shared" si="4"/>
        <v>389884539</v>
      </c>
      <c r="J68" s="55">
        <f t="shared" si="0"/>
        <v>1418395508</v>
      </c>
      <c r="K68" s="55">
        <f t="shared" si="1"/>
        <v>-48715266</v>
      </c>
      <c r="L68" s="32">
        <f t="shared" si="2"/>
        <v>103.55668896332082</v>
      </c>
    </row>
    <row r="69" spans="1:12" x14ac:dyDescent="0.25">
      <c r="A69" s="33"/>
      <c r="B69" s="33"/>
      <c r="C69" s="34"/>
      <c r="D69" s="35" t="s">
        <v>108</v>
      </c>
      <c r="E69" s="48">
        <f>(E68+E44)</f>
        <v>55452733591</v>
      </c>
      <c r="F69" s="48">
        <f>(F68+F44)</f>
        <v>16943081324</v>
      </c>
      <c r="G69" s="48">
        <f>(G68+G44)</f>
        <v>13600083005</v>
      </c>
      <c r="H69" s="48">
        <f>(H68+H44)</f>
        <v>11749345067</v>
      </c>
      <c r="I69" s="48">
        <f>(I68+I44)</f>
        <v>14826246927.07</v>
      </c>
      <c r="J69" s="48">
        <f t="shared" si="0"/>
        <v>57118756323.07</v>
      </c>
      <c r="K69" s="48">
        <f t="shared" si="1"/>
        <v>-1666022732.0699997</v>
      </c>
      <c r="L69" s="36">
        <f t="shared" si="2"/>
        <v>103.00440144999524</v>
      </c>
    </row>
    <row r="70" spans="1:12" x14ac:dyDescent="0.25">
      <c r="A70" s="17" t="s">
        <v>109</v>
      </c>
      <c r="B70" s="37"/>
      <c r="C70" s="38"/>
      <c r="D70" s="39"/>
      <c r="E70" s="56"/>
      <c r="F70" s="57"/>
      <c r="G70" s="57"/>
      <c r="H70" s="56"/>
      <c r="J70" s="56"/>
      <c r="K70" s="56"/>
      <c r="L70" s="40"/>
    </row>
    <row r="71" spans="1:12" ht="13.5" customHeight="1" x14ac:dyDescent="0.25">
      <c r="A71" s="41">
        <v>55</v>
      </c>
      <c r="B71" s="41">
        <v>1</v>
      </c>
      <c r="C71" s="42" t="s">
        <v>31</v>
      </c>
      <c r="D71" s="42" t="s">
        <v>110</v>
      </c>
      <c r="E71" s="50">
        <v>29585761</v>
      </c>
      <c r="F71" s="51">
        <v>8320500</v>
      </c>
      <c r="G71" s="51">
        <v>3698000</v>
      </c>
      <c r="H71" s="50">
        <v>10169500</v>
      </c>
      <c r="I71" s="22">
        <v>7397761</v>
      </c>
      <c r="J71" s="50">
        <f t="shared" si="0"/>
        <v>29585761</v>
      </c>
      <c r="K71" s="51">
        <f t="shared" si="1"/>
        <v>0</v>
      </c>
      <c r="L71" s="22">
        <f t="shared" si="2"/>
        <v>100</v>
      </c>
    </row>
    <row r="72" spans="1:12" ht="13.5" customHeight="1" x14ac:dyDescent="0.25">
      <c r="A72" s="41">
        <v>56</v>
      </c>
      <c r="B72" s="41">
        <v>2</v>
      </c>
      <c r="C72" s="42" t="s">
        <v>40</v>
      </c>
      <c r="D72" s="42" t="s">
        <v>111</v>
      </c>
      <c r="E72" s="50">
        <v>10182957</v>
      </c>
      <c r="F72" s="51">
        <v>2862000</v>
      </c>
      <c r="G72" s="51">
        <v>1272000</v>
      </c>
      <c r="H72" s="50">
        <v>0</v>
      </c>
      <c r="I72" s="22">
        <v>6048957</v>
      </c>
      <c r="J72" s="50">
        <f t="shared" si="0"/>
        <v>10182957</v>
      </c>
      <c r="K72" s="51">
        <f t="shared" si="1"/>
        <v>0</v>
      </c>
      <c r="L72" s="22">
        <f t="shared" si="2"/>
        <v>100</v>
      </c>
    </row>
    <row r="73" spans="1:12" ht="13.5" customHeight="1" x14ac:dyDescent="0.25">
      <c r="A73" s="41">
        <v>57</v>
      </c>
      <c r="B73" s="41">
        <v>3</v>
      </c>
      <c r="C73" s="42" t="s">
        <v>42</v>
      </c>
      <c r="D73" s="42" t="s">
        <v>112</v>
      </c>
      <c r="E73" s="50">
        <v>11000000</v>
      </c>
      <c r="F73" s="51">
        <v>3096000</v>
      </c>
      <c r="G73" s="51">
        <v>1376000</v>
      </c>
      <c r="H73" s="50">
        <v>0</v>
      </c>
      <c r="I73" s="22">
        <v>6528000</v>
      </c>
      <c r="J73" s="50">
        <f t="shared" si="0"/>
        <v>11000000</v>
      </c>
      <c r="K73" s="51">
        <f t="shared" si="1"/>
        <v>0</v>
      </c>
      <c r="L73" s="22">
        <f t="shared" si="2"/>
        <v>100</v>
      </c>
    </row>
    <row r="74" spans="1:12" ht="13.5" customHeight="1" x14ac:dyDescent="0.25">
      <c r="A74" s="41">
        <v>58</v>
      </c>
      <c r="B74" s="41">
        <v>4</v>
      </c>
      <c r="C74" s="42" t="s">
        <v>46</v>
      </c>
      <c r="D74" s="42" t="s">
        <v>113</v>
      </c>
      <c r="E74" s="50">
        <v>48636985</v>
      </c>
      <c r="F74" s="51">
        <v>13680000</v>
      </c>
      <c r="G74" s="51">
        <v>6080000</v>
      </c>
      <c r="H74" s="50">
        <v>16720000</v>
      </c>
      <c r="I74" s="22">
        <v>12156985</v>
      </c>
      <c r="J74" s="50">
        <f t="shared" ref="J74:J81" si="5">SUM(F74:I74)</f>
        <v>48636985</v>
      </c>
      <c r="K74" s="51">
        <f t="shared" ref="K74:K81" si="6">(E74-J74)</f>
        <v>0</v>
      </c>
      <c r="L74" s="22">
        <f t="shared" ref="L74:L81" si="7">(J74*100/E74)</f>
        <v>100</v>
      </c>
    </row>
    <row r="75" spans="1:12" ht="13.5" customHeight="1" x14ac:dyDescent="0.25">
      <c r="A75" s="41">
        <v>59</v>
      </c>
      <c r="B75" s="41">
        <v>5</v>
      </c>
      <c r="C75" s="42" t="s">
        <v>48</v>
      </c>
      <c r="D75" s="42" t="s">
        <v>114</v>
      </c>
      <c r="E75" s="50">
        <v>16588333</v>
      </c>
      <c r="F75" s="51">
        <v>4666500</v>
      </c>
      <c r="G75" s="51">
        <v>4148000</v>
      </c>
      <c r="H75" s="50">
        <v>3629500</v>
      </c>
      <c r="I75" s="22">
        <v>5644333</v>
      </c>
      <c r="J75" s="50">
        <f t="shared" si="5"/>
        <v>18088333</v>
      </c>
      <c r="K75" s="51">
        <f t="shared" si="6"/>
        <v>-1500000</v>
      </c>
      <c r="L75" s="22">
        <f t="shared" si="7"/>
        <v>109.04249993052346</v>
      </c>
    </row>
    <row r="76" spans="1:12" ht="13.5" customHeight="1" x14ac:dyDescent="0.25">
      <c r="A76" s="41">
        <v>60</v>
      </c>
      <c r="B76" s="41">
        <v>6</v>
      </c>
      <c r="C76" s="42" t="s">
        <v>58</v>
      </c>
      <c r="D76" s="42" t="s">
        <v>115</v>
      </c>
      <c r="E76" s="50">
        <v>16597416</v>
      </c>
      <c r="F76" s="51">
        <v>4666500</v>
      </c>
      <c r="G76" s="51">
        <v>4148000</v>
      </c>
      <c r="H76" s="50">
        <v>3629500</v>
      </c>
      <c r="I76" s="22">
        <v>4153416</v>
      </c>
      <c r="J76" s="50">
        <f t="shared" si="5"/>
        <v>16597416</v>
      </c>
      <c r="K76" s="51">
        <f t="shared" si="6"/>
        <v>0</v>
      </c>
      <c r="L76" s="22">
        <f t="shared" si="7"/>
        <v>100</v>
      </c>
    </row>
    <row r="77" spans="1:12" ht="13.5" customHeight="1" x14ac:dyDescent="0.25">
      <c r="A77" s="41">
        <v>61</v>
      </c>
      <c r="B77" s="41">
        <v>7</v>
      </c>
      <c r="C77" s="42" t="s">
        <v>62</v>
      </c>
      <c r="D77" s="42" t="s">
        <v>116</v>
      </c>
      <c r="E77" s="50">
        <v>12558266</v>
      </c>
      <c r="F77" s="51">
        <v>3532500</v>
      </c>
      <c r="G77" s="51">
        <v>3140000</v>
      </c>
      <c r="H77" s="50">
        <v>2747500</v>
      </c>
      <c r="I77" s="22">
        <v>3138266</v>
      </c>
      <c r="J77" s="50">
        <f t="shared" si="5"/>
        <v>12558266</v>
      </c>
      <c r="K77" s="51">
        <f t="shared" si="6"/>
        <v>0</v>
      </c>
      <c r="L77" s="22">
        <f t="shared" si="7"/>
        <v>100</v>
      </c>
    </row>
    <row r="78" spans="1:12" ht="13.5" customHeight="1" x14ac:dyDescent="0.25">
      <c r="A78" s="41">
        <v>62</v>
      </c>
      <c r="B78" s="41">
        <v>8</v>
      </c>
      <c r="C78" s="42" t="s">
        <v>64</v>
      </c>
      <c r="D78" s="42" t="s">
        <v>117</v>
      </c>
      <c r="E78" s="50">
        <v>18623990</v>
      </c>
      <c r="F78" s="51">
        <v>6510000</v>
      </c>
      <c r="G78" s="51">
        <v>5933000</v>
      </c>
      <c r="H78" s="50">
        <v>3246000</v>
      </c>
      <c r="I78" s="22">
        <v>2934990</v>
      </c>
      <c r="J78" s="50">
        <f t="shared" si="5"/>
        <v>18623990</v>
      </c>
      <c r="K78" s="51">
        <f t="shared" si="6"/>
        <v>0</v>
      </c>
      <c r="L78" s="22">
        <f t="shared" si="7"/>
        <v>100</v>
      </c>
    </row>
    <row r="79" spans="1:12" ht="13.5" customHeight="1" x14ac:dyDescent="0.25">
      <c r="A79" s="41">
        <v>63</v>
      </c>
      <c r="B79" s="41">
        <v>9</v>
      </c>
      <c r="C79" s="42" t="s">
        <v>66</v>
      </c>
      <c r="D79" s="42" t="s">
        <v>118</v>
      </c>
      <c r="E79" s="50">
        <v>40460850</v>
      </c>
      <c r="F79" s="51">
        <v>10992000</v>
      </c>
      <c r="G79" s="51">
        <v>10992000</v>
      </c>
      <c r="H79" s="50">
        <v>8358000</v>
      </c>
      <c r="I79" s="22">
        <v>10118850</v>
      </c>
      <c r="J79" s="50">
        <f t="shared" si="5"/>
        <v>40460850</v>
      </c>
      <c r="K79" s="51">
        <f t="shared" si="6"/>
        <v>0</v>
      </c>
      <c r="L79" s="22">
        <f t="shared" si="7"/>
        <v>100</v>
      </c>
    </row>
    <row r="80" spans="1:12" ht="13.5" customHeight="1" x14ac:dyDescent="0.25">
      <c r="A80" s="41">
        <v>64</v>
      </c>
      <c r="B80" s="41">
        <v>10</v>
      </c>
      <c r="C80" s="42" t="s">
        <v>71</v>
      </c>
      <c r="D80" s="42" t="s">
        <v>119</v>
      </c>
      <c r="E80" s="50">
        <v>26038010</v>
      </c>
      <c r="F80" s="51">
        <v>7321500</v>
      </c>
      <c r="G80" s="51">
        <v>3254000</v>
      </c>
      <c r="H80" s="50">
        <v>7321500</v>
      </c>
      <c r="I80" s="22">
        <v>8141010</v>
      </c>
      <c r="J80" s="50">
        <f t="shared" si="5"/>
        <v>26038010</v>
      </c>
      <c r="K80" s="51">
        <f t="shared" si="6"/>
        <v>0</v>
      </c>
      <c r="L80" s="22">
        <f t="shared" si="7"/>
        <v>100</v>
      </c>
    </row>
    <row r="81" spans="1:12" x14ac:dyDescent="0.25">
      <c r="A81" s="33"/>
      <c r="B81" s="33"/>
      <c r="C81" s="34"/>
      <c r="D81" s="35" t="s">
        <v>120</v>
      </c>
      <c r="E81" s="48">
        <f>SUM(E71:E80)</f>
        <v>230272568</v>
      </c>
      <c r="F81" s="48">
        <f>SUM(F71:F80)</f>
        <v>65647500</v>
      </c>
      <c r="G81" s="48">
        <f>SUM(G71:G80)</f>
        <v>44041000</v>
      </c>
      <c r="H81" s="48">
        <f>SUM(H71:H80)</f>
        <v>55821500</v>
      </c>
      <c r="I81" s="36">
        <f>SUM(I71:I80)</f>
        <v>66262568</v>
      </c>
      <c r="J81" s="48">
        <f t="shared" si="5"/>
        <v>231772568</v>
      </c>
      <c r="K81" s="48">
        <f t="shared" si="6"/>
        <v>-1500000</v>
      </c>
      <c r="L81" s="36">
        <f t="shared" si="7"/>
        <v>100.65140195075256</v>
      </c>
    </row>
    <row r="82" spans="1:12" ht="7.5" customHeight="1" x14ac:dyDescent="0.25">
      <c r="E82" s="57"/>
      <c r="F82" s="57"/>
      <c r="G82" s="57"/>
      <c r="H82" s="57"/>
      <c r="I82" s="44"/>
      <c r="J82" s="57"/>
      <c r="K82" s="57"/>
      <c r="L82" s="44"/>
    </row>
    <row r="83" spans="1:12" x14ac:dyDescent="0.25">
      <c r="A83" s="33"/>
      <c r="B83" s="33"/>
      <c r="C83" s="34"/>
      <c r="D83" s="35" t="s">
        <v>121</v>
      </c>
      <c r="E83" s="48">
        <f>(E81+E69)</f>
        <v>55683006159</v>
      </c>
      <c r="F83" s="48">
        <f>(F81+F69)</f>
        <v>17008728824</v>
      </c>
      <c r="G83" s="48">
        <f>(G81+G69)</f>
        <v>13644124005</v>
      </c>
      <c r="H83" s="48">
        <f>(H81+H69)</f>
        <v>11805166567</v>
      </c>
      <c r="I83" s="48">
        <f>(I81+I69)</f>
        <v>14892509495.07</v>
      </c>
      <c r="J83" s="48">
        <f t="shared" ref="J83" si="8">SUM(F83:I83)</f>
        <v>57350528891.07</v>
      </c>
      <c r="K83" s="48">
        <f t="shared" ref="K83" si="9">(E83-J83)</f>
        <v>-1667522732.0699997</v>
      </c>
      <c r="L83" s="36">
        <f t="shared" ref="L83" si="10">(J83*100/E83)</f>
        <v>102.99467081089063</v>
      </c>
    </row>
    <row r="85" spans="1:12" x14ac:dyDescent="0.25">
      <c r="C85" s="45"/>
    </row>
    <row r="86" spans="1:12" ht="33" customHeight="1" x14ac:dyDescent="0.25"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x14ac:dyDescent="0.25">
      <c r="C87" s="46"/>
    </row>
    <row r="88" spans="1:12" ht="25.5" customHeight="1" x14ac:dyDescent="0.25"/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rintOptions horizontalCentered="1" verticalCentered="1"/>
  <pageMargins left="0.19685039370078741" right="0.15748031496062992" top="0.19685039370078741" bottom="0.23622047244094491" header="0.43307086614173229" footer="0.19685039370078741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cp:lastPrinted>2018-01-19T15:54:30Z</cp:lastPrinted>
  <dcterms:created xsi:type="dcterms:W3CDTF">2017-10-03T19:29:18Z</dcterms:created>
  <dcterms:modified xsi:type="dcterms:W3CDTF">2018-01-19T17:31:24Z</dcterms:modified>
</cp:coreProperties>
</file>