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"/>
    </mc:Choice>
  </mc:AlternateContent>
  <bookViews>
    <workbookView xWindow="0" yWindow="0" windowWidth="23970" windowHeight="966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Publicación'!$A$1:$L$88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G68" i="1"/>
  <c r="F68" i="1"/>
  <c r="I44" i="1"/>
  <c r="G44" i="1"/>
  <c r="F44" i="1"/>
  <c r="E44" i="1" l="1"/>
  <c r="I82" i="1" l="1"/>
  <c r="H82" i="1"/>
  <c r="G82" i="1"/>
  <c r="F82" i="1"/>
  <c r="E82" i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I69" i="1"/>
  <c r="G69" i="1"/>
  <c r="F69" i="1"/>
  <c r="H68" i="1"/>
  <c r="E68" i="1"/>
  <c r="J67" i="1"/>
  <c r="K67" i="1" s="1"/>
  <c r="J66" i="1"/>
  <c r="L66" i="1" s="1"/>
  <c r="J65" i="1"/>
  <c r="K65" i="1" s="1"/>
  <c r="J64" i="1"/>
  <c r="L64" i="1" s="1"/>
  <c r="J63" i="1"/>
  <c r="K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4" i="1"/>
  <c r="L54" i="1" s="1"/>
  <c r="J53" i="1"/>
  <c r="K53" i="1" s="1"/>
  <c r="J52" i="1"/>
  <c r="L52" i="1" s="1"/>
  <c r="J51" i="1"/>
  <c r="K51" i="1" s="1"/>
  <c r="J50" i="1"/>
  <c r="L50" i="1" s="1"/>
  <c r="J49" i="1"/>
  <c r="K49" i="1" s="1"/>
  <c r="J48" i="1"/>
  <c r="L48" i="1" s="1"/>
  <c r="J47" i="1"/>
  <c r="K47" i="1" s="1"/>
  <c r="J46" i="1"/>
  <c r="L46" i="1" s="1"/>
  <c r="H44" i="1"/>
  <c r="J44" i="1" s="1"/>
  <c r="J43" i="1"/>
  <c r="L43" i="1" s="1"/>
  <c r="J42" i="1"/>
  <c r="K42" i="1" s="1"/>
  <c r="J41" i="1"/>
  <c r="L41" i="1" s="1"/>
  <c r="J40" i="1"/>
  <c r="K40" i="1" s="1"/>
  <c r="J39" i="1"/>
  <c r="L39" i="1" s="1"/>
  <c r="J38" i="1"/>
  <c r="K38" i="1" s="1"/>
  <c r="J37" i="1"/>
  <c r="L37" i="1" s="1"/>
  <c r="J36" i="1"/>
  <c r="K36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K18" i="1" s="1"/>
  <c r="J17" i="1"/>
  <c r="L17" i="1" s="1"/>
  <c r="J16" i="1"/>
  <c r="K16" i="1" s="1"/>
  <c r="J15" i="1"/>
  <c r="L15" i="1" s="1"/>
  <c r="J14" i="1"/>
  <c r="K14" i="1" s="1"/>
  <c r="J13" i="1"/>
  <c r="L13" i="1" s="1"/>
  <c r="J12" i="1"/>
  <c r="K12" i="1" s="1"/>
  <c r="J11" i="1"/>
  <c r="L11" i="1" s="1"/>
  <c r="J10" i="1"/>
  <c r="K10" i="1" s="1"/>
  <c r="K23" i="1" l="1"/>
  <c r="K39" i="1"/>
  <c r="K50" i="1"/>
  <c r="K15" i="1"/>
  <c r="K31" i="1"/>
  <c r="K62" i="1"/>
  <c r="K76" i="1"/>
  <c r="K11" i="1"/>
  <c r="K19" i="1"/>
  <c r="K27" i="1"/>
  <c r="K35" i="1"/>
  <c r="K43" i="1"/>
  <c r="L44" i="1"/>
  <c r="K46" i="1"/>
  <c r="K58" i="1"/>
  <c r="K66" i="1"/>
  <c r="E69" i="1"/>
  <c r="E84" i="1" s="1"/>
  <c r="K72" i="1"/>
  <c r="K80" i="1"/>
  <c r="G84" i="1"/>
  <c r="I84" i="1"/>
  <c r="K13" i="1"/>
  <c r="K17" i="1"/>
  <c r="K21" i="1"/>
  <c r="K25" i="1"/>
  <c r="K29" i="1"/>
  <c r="K33" i="1"/>
  <c r="K37" i="1"/>
  <c r="K41" i="1"/>
  <c r="K44" i="1"/>
  <c r="K48" i="1"/>
  <c r="K56" i="1"/>
  <c r="K60" i="1"/>
  <c r="K64" i="1"/>
  <c r="H69" i="1"/>
  <c r="J69" i="1" s="1"/>
  <c r="L69" i="1" s="1"/>
  <c r="K74" i="1"/>
  <c r="K78" i="1"/>
  <c r="F84" i="1"/>
  <c r="H84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7" i="1"/>
  <c r="L49" i="1"/>
  <c r="L51" i="1"/>
  <c r="K52" i="1"/>
  <c r="L53" i="1"/>
  <c r="K54" i="1"/>
  <c r="L55" i="1"/>
  <c r="L57" i="1"/>
  <c r="L59" i="1"/>
  <c r="L61" i="1"/>
  <c r="L63" i="1"/>
  <c r="L65" i="1"/>
  <c r="L67" i="1"/>
  <c r="K73" i="1"/>
  <c r="K75" i="1"/>
  <c r="K77" i="1"/>
  <c r="K79" i="1"/>
  <c r="K81" i="1"/>
  <c r="J68" i="1"/>
  <c r="L68" i="1" s="1"/>
  <c r="J82" i="1"/>
  <c r="L82" i="1" s="1"/>
  <c r="J84" i="1" l="1"/>
  <c r="L84" i="1" s="1"/>
  <c r="K68" i="1"/>
  <c r="K69" i="1"/>
  <c r="K82" i="1"/>
  <c r="K84" i="1" l="1"/>
</calcChain>
</file>

<file path=xl/sharedStrings.xml><?xml version="1.0" encoding="utf-8"?>
<sst xmlns="http://schemas.openxmlformats.org/spreadsheetml/2006/main" count="158" uniqueCount="123">
  <si>
    <t>SUBSECRETARÍA DE EDUCACIÓN SUPERIOR</t>
  </si>
  <si>
    <t>DIRECCIÓN GENERAL DE EDUCACIÓN SUPERIOR UNIVERSITARIA</t>
  </si>
  <si>
    <t>Programa presupuestal Subsidios Federales para Organismos Descentralizados Estatales, 2017
Seguimiento Trimestral Financiero
Universidades Públicas Estatales, Universidades Públicas Estatales con Apoyo Solidario y Universidades Interculturales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</si>
  <si>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</si>
  <si>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</si>
  <si>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</si>
  <si>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</si>
  <si>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</si>
  <si>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</si>
  <si>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</si>
  <si>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</si>
  <si>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</si>
  <si>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</si>
  <si>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</si>
  <si>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</si>
  <si>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</si>
  <si>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</si>
  <si>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</si>
  <si>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</si>
  <si>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</si>
  <si>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</si>
  <si>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</si>
  <si>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</si>
  <si>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</si>
  <si>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</si>
  <si>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</si>
  <si>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</si>
  <si>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</si>
  <si>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</si>
  <si>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</si>
  <si>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</si>
  <si>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</si>
  <si>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</si>
  <si>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</si>
  <si>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</si>
  <si>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</si>
  <si>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</si>
  <si>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</si>
  <si>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</si>
  <si>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</si>
  <si>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</si>
  <si>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</si>
  <si>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</si>
  <si>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</si>
  <si>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</si>
  <si>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</si>
  <si>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</si>
  <si>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</si>
  <si>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</si>
  <si>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</si>
  <si>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</si>
  <si>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</si>
  <si>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</si>
  <si>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</si>
  <si>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</si>
  <si>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</si>
  <si>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</si>
  <si>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</si>
  <si>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</si>
  <si>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</si>
  <si>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</si>
  <si>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</si>
  <si>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</si>
  <si>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</si>
  <si>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</si>
  <si>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</si>
  <si>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</si>
  <si>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</si>
  <si>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</si>
  <si>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</si>
  <si>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</si>
  <si>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</si>
  <si>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</si>
  <si>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</si>
  <si>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</si>
  <si>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</si>
  <si>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</si>
  <si>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</si>
  <si>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</si>
  <si>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</si>
  <si>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</si>
  <si>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</si>
  <si>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</si>
  <si>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</si>
  <si>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</si>
  <si>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</si>
  <si>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</si>
  <si>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</si>
  <si>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</si>
  <si>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</si>
  <si>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</si>
  <si>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</si>
  <si>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</si>
  <si>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</si>
  <si>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</si>
  <si>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</si>
  <si>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</si>
  <si>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</si>
  <si>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</si>
  <si>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</si>
  <si>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</si>
  <si>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</si>
  <si>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</si>
  <si>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</si>
  <si>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</si>
  <si>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</si>
  <si>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</si>
  <si>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</si>
  <si>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</si>
  <si>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</si>
  <si>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</si>
  <si>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</si>
  <si>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</si>
  <si>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</si>
  <si>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</si>
  <si>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</si>
  <si>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</si>
  <si>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</si>
  <si>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</si>
  <si>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</si>
  <si>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</si>
  <si>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Dirección de Subsidio a Universidades</t>
  </si>
  <si>
    <t>Fecha de actualización: 15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</si>
</sst>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sz val="10"/>
      <color indexed="8"/>
      <name val="Arial"/>
      <family val="2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  <font>
      <sz val="10"/>
      <color indexed="8"/>
      <name val="Soberana Sans"/>
      <family val="3"/>
    </font>
    <font>
      <b/>
      <sz val="10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6" fillId="0" borderId="3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/>
    </xf>
    <xf numFmtId="4" fontId="17" fillId="0" borderId="3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5</xdr:row>
      <xdr:rowOff>0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showGridLines="0" tabSelected="1" zoomScaleNormal="100" zoomScaleSheetLayoutView="42" workbookViewId="0">
      <selection activeCell="D2" sqref="D2"/>
    </sheetView>
  </sheetViews>
  <sheetFormatPr baseColWidth="10" defaultColWidth="11.42578125" defaultRowHeight="15.75" x14ac:dyDescent="0.25"/>
  <cols>
    <col min="1" max="1" width="14.7109375" style="28" customWidth="1"/>
    <col min="2" max="2" width="13.5703125" style="28" customWidth="1"/>
    <col min="3" max="3" width="22.140625" style="19" customWidth="1"/>
    <col min="4" max="4" width="59.5703125" style="19" customWidth="1"/>
    <col min="5" max="6" width="18.7109375" style="19" bestFit="1" customWidth="1"/>
    <col min="7" max="7" width="14.140625" style="19" customWidth="1"/>
    <col min="8" max="8" width="13.5703125" style="19" bestFit="1" customWidth="1"/>
    <col min="9" max="9" width="13" style="19" bestFit="1" customWidth="1"/>
    <col min="10" max="11" width="18.7109375" style="19" bestFit="1" customWidth="1"/>
    <col min="12" max="12" width="17" style="19" customWidth="1"/>
    <col min="13" max="16384" width="11.42578125" style="19"/>
  </cols>
  <sheetData>
    <row r="1" spans="1:14" s="1" customFormat="1" ht="16.5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6.5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6.5" x14ac:dyDescent="0.3">
      <c r="F3" s="6"/>
      <c r="G3" s="6"/>
      <c r="H3" s="6"/>
      <c r="J3" s="7"/>
      <c r="L3" s="8" t="s">
        <v>121</v>
      </c>
      <c r="M3" s="5"/>
      <c r="N3" s="5"/>
    </row>
    <row r="4" spans="1:14" s="9" customFormat="1" ht="17.25" x14ac:dyDescent="0.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s="1" customForma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122</v>
      </c>
    </row>
    <row r="6" spans="1:14" s="15" customFormat="1" x14ac:dyDescent="0.25"/>
    <row r="7" spans="1:14" customFormat="1" ht="33.75" customHeight="1" x14ac:dyDescent="0.25">
      <c r="A7" s="51" t="s">
        <v>3</v>
      </c>
      <c r="B7" s="51" t="s">
        <v>4</v>
      </c>
      <c r="C7" s="52" t="s">
        <v>5</v>
      </c>
      <c r="D7" s="52" t="s">
        <v>6</v>
      </c>
      <c r="E7" s="51" t="s">
        <v>7</v>
      </c>
      <c r="F7" s="51" t="s">
        <v>8</v>
      </c>
      <c r="G7" s="51"/>
      <c r="H7" s="51"/>
      <c r="I7" s="51"/>
      <c r="J7" s="51" t="s">
        <v>9</v>
      </c>
      <c r="K7" s="53" t="s">
        <v>10</v>
      </c>
      <c r="L7" s="51" t="s">
        <v>11</v>
      </c>
    </row>
    <row r="8" spans="1:14" customFormat="1" ht="33.75" x14ac:dyDescent="0.25">
      <c r="A8" s="51"/>
      <c r="B8" s="51"/>
      <c r="C8" s="52"/>
      <c r="D8" s="52"/>
      <c r="E8" s="51"/>
      <c r="F8" s="16" t="s">
        <v>12</v>
      </c>
      <c r="G8" s="16" t="s">
        <v>13</v>
      </c>
      <c r="H8" s="16" t="s">
        <v>14</v>
      </c>
      <c r="I8" s="16" t="s">
        <v>15</v>
      </c>
      <c r="J8" s="51"/>
      <c r="K8" s="53"/>
      <c r="L8" s="51"/>
    </row>
    <row r="9" spans="1:14" s="18" customFormat="1" x14ac:dyDescent="0.25">
      <c r="A9" s="48" t="s">
        <v>16</v>
      </c>
      <c r="B9" s="17"/>
      <c r="C9" s="17"/>
      <c r="E9" s="17"/>
    </row>
    <row r="10" spans="1:14" s="17" customFormat="1" x14ac:dyDescent="0.25">
      <c r="A10" s="33">
        <v>1</v>
      </c>
      <c r="B10" s="33">
        <v>1</v>
      </c>
      <c r="C10" s="34" t="s">
        <v>17</v>
      </c>
      <c r="D10" s="34" t="s">
        <v>18</v>
      </c>
      <c r="E10" s="54">
        <v>775849069</v>
      </c>
      <c r="F10" s="35">
        <v>218208000</v>
      </c>
      <c r="G10" s="35">
        <v>0</v>
      </c>
      <c r="H10" s="35">
        <v>0</v>
      </c>
      <c r="I10" s="35">
        <v>0</v>
      </c>
      <c r="J10" s="54">
        <f>SUM(F10:I10)</f>
        <v>218208000</v>
      </c>
      <c r="K10" s="35">
        <f>(E10-J10)</f>
        <v>557641069</v>
      </c>
      <c r="L10" s="35">
        <f>(J10*100/E10)</f>
        <v>28.125057916387085</v>
      </c>
    </row>
    <row r="11" spans="1:14" s="17" customFormat="1" x14ac:dyDescent="0.25">
      <c r="A11" s="33">
        <v>2</v>
      </c>
      <c r="B11" s="33">
        <v>2</v>
      </c>
      <c r="C11" s="34" t="s">
        <v>19</v>
      </c>
      <c r="D11" s="34" t="s">
        <v>20</v>
      </c>
      <c r="E11" s="54">
        <v>1537542266</v>
      </c>
      <c r="F11" s="35">
        <v>432434000</v>
      </c>
      <c r="G11" s="35">
        <v>0</v>
      </c>
      <c r="H11" s="35">
        <v>0</v>
      </c>
      <c r="I11" s="35">
        <v>0</v>
      </c>
      <c r="J11" s="54">
        <f t="shared" ref="J11:J74" si="0">SUM(F11:I11)</f>
        <v>432434000</v>
      </c>
      <c r="K11" s="35">
        <f t="shared" ref="K11:K74" si="1">(E11-J11)</f>
        <v>1105108266</v>
      </c>
      <c r="L11" s="35">
        <f t="shared" ref="L11:L74" si="2">(J11*100/E11)</f>
        <v>28.125015458924626</v>
      </c>
    </row>
    <row r="12" spans="1:14" s="17" customFormat="1" x14ac:dyDescent="0.25">
      <c r="A12" s="33">
        <v>3</v>
      </c>
      <c r="B12" s="33">
        <v>3</v>
      </c>
      <c r="C12" s="34" t="s">
        <v>21</v>
      </c>
      <c r="D12" s="34" t="s">
        <v>22</v>
      </c>
      <c r="E12" s="54">
        <v>437783739</v>
      </c>
      <c r="F12" s="35">
        <v>170486000</v>
      </c>
      <c r="G12" s="35">
        <v>0</v>
      </c>
      <c r="H12" s="35">
        <v>0</v>
      </c>
      <c r="I12" s="35">
        <v>0</v>
      </c>
      <c r="J12" s="54">
        <f t="shared" si="0"/>
        <v>170486000</v>
      </c>
      <c r="K12" s="35">
        <f t="shared" si="1"/>
        <v>267297739</v>
      </c>
      <c r="L12" s="35">
        <f t="shared" si="2"/>
        <v>38.942972251420237</v>
      </c>
    </row>
    <row r="13" spans="1:14" s="17" customFormat="1" x14ac:dyDescent="0.25">
      <c r="A13" s="33">
        <v>4</v>
      </c>
      <c r="B13" s="33">
        <v>4</v>
      </c>
      <c r="C13" s="34" t="s">
        <v>23</v>
      </c>
      <c r="D13" s="34" t="s">
        <v>24</v>
      </c>
      <c r="E13" s="54">
        <v>551509454</v>
      </c>
      <c r="F13" s="35">
        <v>154887000</v>
      </c>
      <c r="G13" s="35">
        <v>0</v>
      </c>
      <c r="H13" s="35">
        <v>0</v>
      </c>
      <c r="I13" s="35">
        <v>0</v>
      </c>
      <c r="J13" s="54">
        <f t="shared" si="0"/>
        <v>154887000</v>
      </c>
      <c r="K13" s="35">
        <f t="shared" si="1"/>
        <v>396622454</v>
      </c>
      <c r="L13" s="35">
        <f t="shared" si="2"/>
        <v>28.084196721675781</v>
      </c>
    </row>
    <row r="14" spans="1:14" s="17" customFormat="1" x14ac:dyDescent="0.25">
      <c r="A14" s="33">
        <v>5</v>
      </c>
      <c r="B14" s="33">
        <v>5</v>
      </c>
      <c r="C14" s="34" t="s">
        <v>23</v>
      </c>
      <c r="D14" s="34" t="s">
        <v>25</v>
      </c>
      <c r="E14" s="54">
        <v>314262357</v>
      </c>
      <c r="F14" s="35">
        <v>88611000</v>
      </c>
      <c r="G14" s="35">
        <v>0</v>
      </c>
      <c r="H14" s="35">
        <v>0</v>
      </c>
      <c r="I14" s="35">
        <v>0</v>
      </c>
      <c r="J14" s="54">
        <f t="shared" si="0"/>
        <v>88611000</v>
      </c>
      <c r="K14" s="35">
        <f t="shared" si="1"/>
        <v>225651357</v>
      </c>
      <c r="L14" s="35">
        <f t="shared" si="2"/>
        <v>28.196504616682425</v>
      </c>
    </row>
    <row r="15" spans="1:14" s="17" customFormat="1" x14ac:dyDescent="0.25">
      <c r="A15" s="33">
        <v>6</v>
      </c>
      <c r="B15" s="33">
        <v>6</v>
      </c>
      <c r="C15" s="34" t="s">
        <v>26</v>
      </c>
      <c r="D15" s="34" t="s">
        <v>27</v>
      </c>
      <c r="E15" s="54">
        <v>1293092457</v>
      </c>
      <c r="F15" s="35">
        <v>363682000</v>
      </c>
      <c r="G15" s="35">
        <v>0</v>
      </c>
      <c r="H15" s="35">
        <v>0</v>
      </c>
      <c r="I15" s="35">
        <v>0</v>
      </c>
      <c r="J15" s="54">
        <f t="shared" si="0"/>
        <v>363682000</v>
      </c>
      <c r="K15" s="35">
        <f t="shared" si="1"/>
        <v>929410457</v>
      </c>
      <c r="L15" s="35">
        <f t="shared" si="2"/>
        <v>28.124980393416678</v>
      </c>
    </row>
    <row r="16" spans="1:14" s="17" customFormat="1" x14ac:dyDescent="0.25">
      <c r="A16" s="33">
        <v>7</v>
      </c>
      <c r="B16" s="33">
        <v>7</v>
      </c>
      <c r="C16" s="34" t="s">
        <v>28</v>
      </c>
      <c r="D16" s="34" t="s">
        <v>29</v>
      </c>
      <c r="E16" s="54">
        <v>1410288817</v>
      </c>
      <c r="F16" s="35">
        <v>484786000</v>
      </c>
      <c r="G16" s="35">
        <v>0</v>
      </c>
      <c r="H16" s="35">
        <v>0</v>
      </c>
      <c r="I16" s="35">
        <v>0</v>
      </c>
      <c r="J16" s="54">
        <f t="shared" si="0"/>
        <v>484786000</v>
      </c>
      <c r="K16" s="35">
        <f t="shared" si="1"/>
        <v>925502817</v>
      </c>
      <c r="L16" s="35">
        <f t="shared" si="2"/>
        <v>34.374944632351855</v>
      </c>
    </row>
    <row r="17" spans="1:12" s="17" customFormat="1" x14ac:dyDescent="0.25">
      <c r="A17" s="33">
        <v>8</v>
      </c>
      <c r="B17" s="33">
        <v>8</v>
      </c>
      <c r="C17" s="34" t="s">
        <v>30</v>
      </c>
      <c r="D17" s="34" t="s">
        <v>31</v>
      </c>
      <c r="E17" s="54">
        <v>962122046</v>
      </c>
      <c r="F17" s="35">
        <v>269533500</v>
      </c>
      <c r="G17" s="35">
        <v>0</v>
      </c>
      <c r="H17" s="35">
        <v>0</v>
      </c>
      <c r="I17" s="35">
        <v>0</v>
      </c>
      <c r="J17" s="54">
        <f t="shared" si="0"/>
        <v>269533500</v>
      </c>
      <c r="K17" s="35">
        <f t="shared" si="1"/>
        <v>692588546</v>
      </c>
      <c r="L17" s="35">
        <f t="shared" si="2"/>
        <v>28.014481231417495</v>
      </c>
    </row>
    <row r="18" spans="1:12" s="17" customFormat="1" x14ac:dyDescent="0.25">
      <c r="A18" s="33">
        <v>9</v>
      </c>
      <c r="B18" s="33">
        <v>9</v>
      </c>
      <c r="C18" s="34" t="s">
        <v>32</v>
      </c>
      <c r="D18" s="34" t="s">
        <v>33</v>
      </c>
      <c r="E18" s="54">
        <v>813085447</v>
      </c>
      <c r="F18" s="35">
        <v>229909000</v>
      </c>
      <c r="G18" s="35">
        <v>0</v>
      </c>
      <c r="H18" s="35">
        <v>0</v>
      </c>
      <c r="I18" s="35">
        <v>0</v>
      </c>
      <c r="J18" s="54">
        <f t="shared" si="0"/>
        <v>229909000</v>
      </c>
      <c r="K18" s="35">
        <f t="shared" si="1"/>
        <v>583176447</v>
      </c>
      <c r="L18" s="35">
        <f t="shared" si="2"/>
        <v>28.276117946555743</v>
      </c>
    </row>
    <row r="19" spans="1:12" s="17" customFormat="1" x14ac:dyDescent="0.25">
      <c r="A19" s="33">
        <v>10</v>
      </c>
      <c r="B19" s="33">
        <v>10</v>
      </c>
      <c r="C19" s="34" t="s">
        <v>32</v>
      </c>
      <c r="D19" s="34" t="s">
        <v>34</v>
      </c>
      <c r="E19" s="54">
        <v>1005117162</v>
      </c>
      <c r="F19" s="35">
        <v>281460000</v>
      </c>
      <c r="G19" s="35">
        <v>0</v>
      </c>
      <c r="H19" s="35">
        <v>0</v>
      </c>
      <c r="I19" s="35">
        <v>0</v>
      </c>
      <c r="J19" s="54">
        <f t="shared" si="0"/>
        <v>281460000</v>
      </c>
      <c r="K19" s="35">
        <f t="shared" si="1"/>
        <v>723657162</v>
      </c>
      <c r="L19" s="35">
        <f t="shared" si="2"/>
        <v>28.002705618909729</v>
      </c>
    </row>
    <row r="20" spans="1:12" s="17" customFormat="1" x14ac:dyDescent="0.25">
      <c r="A20" s="33">
        <v>11</v>
      </c>
      <c r="B20" s="33">
        <v>11</v>
      </c>
      <c r="C20" s="34" t="s">
        <v>35</v>
      </c>
      <c r="D20" s="34" t="s">
        <v>36</v>
      </c>
      <c r="E20" s="54">
        <v>1241344259</v>
      </c>
      <c r="F20" s="35">
        <v>349128000</v>
      </c>
      <c r="G20" s="35">
        <v>0</v>
      </c>
      <c r="H20" s="35">
        <v>0</v>
      </c>
      <c r="I20" s="35">
        <v>0</v>
      </c>
      <c r="J20" s="54">
        <f t="shared" si="0"/>
        <v>349128000</v>
      </c>
      <c r="K20" s="35">
        <f t="shared" si="1"/>
        <v>892216259</v>
      </c>
      <c r="L20" s="35">
        <f t="shared" si="2"/>
        <v>28.124994131865559</v>
      </c>
    </row>
    <row r="21" spans="1:12" s="17" customFormat="1" x14ac:dyDescent="0.25">
      <c r="A21" s="33">
        <v>12</v>
      </c>
      <c r="B21" s="33">
        <v>12</v>
      </c>
      <c r="C21" s="34" t="s">
        <v>37</v>
      </c>
      <c r="D21" s="34" t="s">
        <v>38</v>
      </c>
      <c r="E21" s="54">
        <v>1652593147</v>
      </c>
      <c r="F21" s="35">
        <v>464792000</v>
      </c>
      <c r="G21" s="35">
        <v>0</v>
      </c>
      <c r="H21" s="35">
        <v>0</v>
      </c>
      <c r="I21" s="35">
        <v>0</v>
      </c>
      <c r="J21" s="54">
        <f t="shared" si="0"/>
        <v>464792000</v>
      </c>
      <c r="K21" s="35">
        <f t="shared" si="1"/>
        <v>1187801147</v>
      </c>
      <c r="L21" s="35">
        <f t="shared" si="2"/>
        <v>28.125010735022734</v>
      </c>
    </row>
    <row r="22" spans="1:12" s="17" customFormat="1" x14ac:dyDescent="0.25">
      <c r="A22" s="33">
        <v>13</v>
      </c>
      <c r="B22" s="33">
        <v>13</v>
      </c>
      <c r="C22" s="34" t="s">
        <v>39</v>
      </c>
      <c r="D22" s="34" t="s">
        <v>40</v>
      </c>
      <c r="E22" s="54">
        <v>1780731471</v>
      </c>
      <c r="F22" s="35">
        <v>562772000</v>
      </c>
      <c r="G22" s="35">
        <v>0</v>
      </c>
      <c r="H22" s="35">
        <v>0</v>
      </c>
      <c r="I22" s="35">
        <v>0</v>
      </c>
      <c r="J22" s="54">
        <f t="shared" si="0"/>
        <v>562772000</v>
      </c>
      <c r="K22" s="35">
        <f t="shared" si="1"/>
        <v>1217959471</v>
      </c>
      <c r="L22" s="35">
        <f t="shared" si="2"/>
        <v>31.603417425085762</v>
      </c>
    </row>
    <row r="23" spans="1:12" s="17" customFormat="1" x14ac:dyDescent="0.25">
      <c r="A23" s="33">
        <v>14</v>
      </c>
      <c r="B23" s="33">
        <v>14</v>
      </c>
      <c r="C23" s="34" t="s">
        <v>41</v>
      </c>
      <c r="D23" s="34" t="s">
        <v>42</v>
      </c>
      <c r="E23" s="54">
        <v>1254645791</v>
      </c>
      <c r="F23" s="35">
        <v>402866000</v>
      </c>
      <c r="G23" s="35">
        <v>0</v>
      </c>
      <c r="H23" s="35">
        <v>0</v>
      </c>
      <c r="I23" s="35">
        <v>0</v>
      </c>
      <c r="J23" s="54">
        <f t="shared" si="0"/>
        <v>402866000</v>
      </c>
      <c r="K23" s="35">
        <f t="shared" si="1"/>
        <v>851779791</v>
      </c>
      <c r="L23" s="35">
        <f t="shared" si="2"/>
        <v>32.1099391469604</v>
      </c>
    </row>
    <row r="24" spans="1:12" s="17" customFormat="1" x14ac:dyDescent="0.25">
      <c r="A24" s="33">
        <v>15</v>
      </c>
      <c r="B24" s="33">
        <v>15</v>
      </c>
      <c r="C24" s="34" t="s">
        <v>43</v>
      </c>
      <c r="D24" s="34" t="s">
        <v>44</v>
      </c>
      <c r="E24" s="54">
        <v>5471225656</v>
      </c>
      <c r="F24" s="35">
        <v>1538782000</v>
      </c>
      <c r="G24" s="35">
        <v>0</v>
      </c>
      <c r="H24" s="35">
        <v>0</v>
      </c>
      <c r="I24" s="35">
        <v>0</v>
      </c>
      <c r="J24" s="54">
        <f t="shared" si="0"/>
        <v>1538782000</v>
      </c>
      <c r="K24" s="35">
        <f t="shared" si="1"/>
        <v>3932443656</v>
      </c>
      <c r="L24" s="35">
        <f t="shared" si="2"/>
        <v>28.124996056642267</v>
      </c>
    </row>
    <row r="25" spans="1:12" s="17" customFormat="1" x14ac:dyDescent="0.25">
      <c r="A25" s="33">
        <v>16</v>
      </c>
      <c r="B25" s="33">
        <v>16</v>
      </c>
      <c r="C25" s="34" t="s">
        <v>45</v>
      </c>
      <c r="D25" s="34" t="s">
        <v>46</v>
      </c>
      <c r="E25" s="54">
        <v>1768050209</v>
      </c>
      <c r="F25" s="35">
        <v>505537000</v>
      </c>
      <c r="G25" s="35">
        <v>0</v>
      </c>
      <c r="H25" s="35">
        <v>0</v>
      </c>
      <c r="I25" s="35">
        <v>0</v>
      </c>
      <c r="J25" s="54">
        <f t="shared" si="0"/>
        <v>505537000</v>
      </c>
      <c r="K25" s="35">
        <f t="shared" si="1"/>
        <v>1262513209</v>
      </c>
      <c r="L25" s="35">
        <f t="shared" si="2"/>
        <v>28.592909716400481</v>
      </c>
    </row>
    <row r="26" spans="1:12" s="17" customFormat="1" x14ac:dyDescent="0.25">
      <c r="A26" s="33">
        <v>17</v>
      </c>
      <c r="B26" s="33">
        <v>17</v>
      </c>
      <c r="C26" s="34" t="s">
        <v>47</v>
      </c>
      <c r="D26" s="34" t="s">
        <v>48</v>
      </c>
      <c r="E26" s="54">
        <v>1757796248</v>
      </c>
      <c r="F26" s="35">
        <v>564380000</v>
      </c>
      <c r="G26" s="35">
        <v>0</v>
      </c>
      <c r="H26" s="35">
        <v>0</v>
      </c>
      <c r="I26" s="35">
        <v>0</v>
      </c>
      <c r="J26" s="54">
        <f t="shared" si="0"/>
        <v>564380000</v>
      </c>
      <c r="K26" s="35">
        <f t="shared" si="1"/>
        <v>1193416248</v>
      </c>
      <c r="L26" s="35">
        <f t="shared" si="2"/>
        <v>32.107247961312069</v>
      </c>
    </row>
    <row r="27" spans="1:12" s="17" customFormat="1" x14ac:dyDescent="0.25">
      <c r="A27" s="33">
        <v>18</v>
      </c>
      <c r="B27" s="33">
        <v>18</v>
      </c>
      <c r="C27" s="34" t="s">
        <v>49</v>
      </c>
      <c r="D27" s="34" t="s">
        <v>50</v>
      </c>
      <c r="E27" s="54">
        <v>1128734844</v>
      </c>
      <c r="F27" s="35">
        <v>459062000</v>
      </c>
      <c r="G27" s="35">
        <v>0</v>
      </c>
      <c r="H27" s="35">
        <v>0</v>
      </c>
      <c r="I27" s="35">
        <v>0</v>
      </c>
      <c r="J27" s="54">
        <f t="shared" si="0"/>
        <v>459062000</v>
      </c>
      <c r="K27" s="35">
        <f t="shared" si="1"/>
        <v>669672844</v>
      </c>
      <c r="L27" s="35">
        <f t="shared" si="2"/>
        <v>40.670490721556924</v>
      </c>
    </row>
    <row r="28" spans="1:12" s="17" customFormat="1" x14ac:dyDescent="0.25">
      <c r="A28" s="33">
        <v>19</v>
      </c>
      <c r="B28" s="33">
        <v>19</v>
      </c>
      <c r="C28" s="34" t="s">
        <v>51</v>
      </c>
      <c r="D28" s="34" t="s">
        <v>52</v>
      </c>
      <c r="E28" s="54">
        <v>1311474701</v>
      </c>
      <c r="F28" s="35">
        <v>528956000</v>
      </c>
      <c r="G28" s="35">
        <v>0</v>
      </c>
      <c r="H28" s="35">
        <v>0</v>
      </c>
      <c r="I28" s="35">
        <v>0</v>
      </c>
      <c r="J28" s="54">
        <f t="shared" si="0"/>
        <v>528956000</v>
      </c>
      <c r="K28" s="35">
        <f t="shared" si="1"/>
        <v>782518701</v>
      </c>
      <c r="L28" s="35">
        <f t="shared" si="2"/>
        <v>40.332916799437371</v>
      </c>
    </row>
    <row r="29" spans="1:12" s="17" customFormat="1" x14ac:dyDescent="0.25">
      <c r="A29" s="33">
        <v>20</v>
      </c>
      <c r="B29" s="33">
        <v>20</v>
      </c>
      <c r="C29" s="34" t="s">
        <v>53</v>
      </c>
      <c r="D29" s="34" t="s">
        <v>54</v>
      </c>
      <c r="E29" s="54">
        <v>4959077996</v>
      </c>
      <c r="F29" s="35">
        <v>1905938824</v>
      </c>
      <c r="G29" s="35">
        <v>0</v>
      </c>
      <c r="H29" s="35">
        <v>0</v>
      </c>
      <c r="I29" s="35">
        <v>0</v>
      </c>
      <c r="J29" s="54">
        <f t="shared" si="0"/>
        <v>1905938824</v>
      </c>
      <c r="K29" s="35">
        <f t="shared" si="1"/>
        <v>3053139172</v>
      </c>
      <c r="L29" s="35">
        <f t="shared" si="2"/>
        <v>38.433330258917749</v>
      </c>
    </row>
    <row r="30" spans="1:12" s="17" customFormat="1" x14ac:dyDescent="0.25">
      <c r="A30" s="33">
        <v>21</v>
      </c>
      <c r="B30" s="33">
        <v>21</v>
      </c>
      <c r="C30" s="34" t="s">
        <v>55</v>
      </c>
      <c r="D30" s="34" t="s">
        <v>56</v>
      </c>
      <c r="E30" s="54">
        <v>870774537</v>
      </c>
      <c r="F30" s="35">
        <v>247195000</v>
      </c>
      <c r="G30" s="35">
        <v>0</v>
      </c>
      <c r="H30" s="35">
        <v>0</v>
      </c>
      <c r="I30" s="35">
        <v>0</v>
      </c>
      <c r="J30" s="54">
        <f t="shared" si="0"/>
        <v>247195000</v>
      </c>
      <c r="K30" s="35">
        <f t="shared" si="1"/>
        <v>623579537</v>
      </c>
      <c r="L30" s="35">
        <f t="shared" si="2"/>
        <v>28.387945386143048</v>
      </c>
    </row>
    <row r="31" spans="1:12" s="17" customFormat="1" x14ac:dyDescent="0.25">
      <c r="A31" s="33">
        <v>22</v>
      </c>
      <c r="B31" s="33">
        <v>22</v>
      </c>
      <c r="C31" s="34" t="s">
        <v>57</v>
      </c>
      <c r="D31" s="34" t="s">
        <v>58</v>
      </c>
      <c r="E31" s="54">
        <v>3831273639</v>
      </c>
      <c r="F31" s="35">
        <v>1078798500</v>
      </c>
      <c r="G31" s="35">
        <v>0</v>
      </c>
      <c r="H31" s="35">
        <v>0</v>
      </c>
      <c r="I31" s="35">
        <v>0</v>
      </c>
      <c r="J31" s="54">
        <f t="shared" si="0"/>
        <v>1078798500</v>
      </c>
      <c r="K31" s="35">
        <f t="shared" si="1"/>
        <v>2752475139</v>
      </c>
      <c r="L31" s="35">
        <f t="shared" si="2"/>
        <v>28.157699022552119</v>
      </c>
    </row>
    <row r="32" spans="1:12" s="17" customFormat="1" x14ac:dyDescent="0.25">
      <c r="A32" s="33">
        <v>23</v>
      </c>
      <c r="B32" s="33">
        <v>23</v>
      </c>
      <c r="C32" s="34" t="s">
        <v>59</v>
      </c>
      <c r="D32" s="34" t="s">
        <v>60</v>
      </c>
      <c r="E32" s="54">
        <v>1294547186</v>
      </c>
      <c r="F32" s="35">
        <v>364091000</v>
      </c>
      <c r="G32" s="35">
        <v>0</v>
      </c>
      <c r="H32" s="35">
        <v>0</v>
      </c>
      <c r="I32" s="35">
        <v>0</v>
      </c>
      <c r="J32" s="54">
        <f t="shared" si="0"/>
        <v>364091000</v>
      </c>
      <c r="K32" s="35">
        <f t="shared" si="1"/>
        <v>930456186</v>
      </c>
      <c r="L32" s="35">
        <f t="shared" si="2"/>
        <v>28.124969405325331</v>
      </c>
    </row>
    <row r="33" spans="1:12" s="17" customFormat="1" x14ac:dyDescent="0.25">
      <c r="A33" s="33">
        <v>24</v>
      </c>
      <c r="B33" s="33">
        <v>24</v>
      </c>
      <c r="C33" s="34" t="s">
        <v>61</v>
      </c>
      <c r="D33" s="34" t="s">
        <v>62</v>
      </c>
      <c r="E33" s="54">
        <v>201638411</v>
      </c>
      <c r="F33" s="35">
        <v>57530500</v>
      </c>
      <c r="G33" s="35">
        <v>0</v>
      </c>
      <c r="H33" s="35">
        <v>0</v>
      </c>
      <c r="I33" s="35">
        <v>0</v>
      </c>
      <c r="J33" s="54">
        <f t="shared" si="0"/>
        <v>57530500</v>
      </c>
      <c r="K33" s="35">
        <f t="shared" si="1"/>
        <v>144107911</v>
      </c>
      <c r="L33" s="35">
        <f t="shared" si="2"/>
        <v>28.531518233398497</v>
      </c>
    </row>
    <row r="34" spans="1:12" s="18" customFormat="1" x14ac:dyDescent="0.25">
      <c r="A34" s="33">
        <v>25</v>
      </c>
      <c r="B34" s="33">
        <v>25</v>
      </c>
      <c r="C34" s="34" t="s">
        <v>63</v>
      </c>
      <c r="D34" s="34" t="s">
        <v>64</v>
      </c>
      <c r="E34" s="54">
        <v>1805650603</v>
      </c>
      <c r="F34" s="35">
        <v>506567000</v>
      </c>
      <c r="G34" s="35">
        <v>0</v>
      </c>
      <c r="H34" s="35">
        <v>0</v>
      </c>
      <c r="I34" s="35">
        <v>0</v>
      </c>
      <c r="J34" s="54">
        <f t="shared" si="0"/>
        <v>506567000</v>
      </c>
      <c r="K34" s="35">
        <f t="shared" si="1"/>
        <v>1299083603</v>
      </c>
      <c r="L34" s="35">
        <f t="shared" si="2"/>
        <v>28.05454162385368</v>
      </c>
    </row>
    <row r="35" spans="1:12" x14ac:dyDescent="0.25">
      <c r="A35" s="33">
        <v>26</v>
      </c>
      <c r="B35" s="33">
        <v>26</v>
      </c>
      <c r="C35" s="34" t="s">
        <v>65</v>
      </c>
      <c r="D35" s="34" t="s">
        <v>66</v>
      </c>
      <c r="E35" s="54">
        <v>3871905906</v>
      </c>
      <c r="F35" s="35">
        <v>1139360000</v>
      </c>
      <c r="G35" s="35">
        <v>0</v>
      </c>
      <c r="H35" s="35">
        <v>0</v>
      </c>
      <c r="I35" s="35">
        <v>0</v>
      </c>
      <c r="J35" s="54">
        <f t="shared" si="0"/>
        <v>1139360000</v>
      </c>
      <c r="K35" s="35">
        <f t="shared" si="1"/>
        <v>2732545906</v>
      </c>
      <c r="L35" s="35">
        <f t="shared" si="2"/>
        <v>29.426334928088512</v>
      </c>
    </row>
    <row r="36" spans="1:12" x14ac:dyDescent="0.25">
      <c r="A36" s="33">
        <v>27</v>
      </c>
      <c r="B36" s="33">
        <v>27</v>
      </c>
      <c r="C36" s="34" t="s">
        <v>67</v>
      </c>
      <c r="D36" s="34" t="s">
        <v>68</v>
      </c>
      <c r="E36" s="54">
        <v>1066151584</v>
      </c>
      <c r="F36" s="35">
        <v>298830500</v>
      </c>
      <c r="G36" s="35">
        <v>0</v>
      </c>
      <c r="H36" s="35">
        <v>0</v>
      </c>
      <c r="I36" s="35">
        <v>0</v>
      </c>
      <c r="J36" s="54">
        <f t="shared" si="0"/>
        <v>298830500</v>
      </c>
      <c r="K36" s="35">
        <f t="shared" si="1"/>
        <v>767321084</v>
      </c>
      <c r="L36" s="35">
        <f t="shared" si="2"/>
        <v>28.028894247743292</v>
      </c>
    </row>
    <row r="37" spans="1:12" x14ac:dyDescent="0.25">
      <c r="A37" s="33">
        <v>28</v>
      </c>
      <c r="B37" s="33">
        <v>28</v>
      </c>
      <c r="C37" s="34" t="s">
        <v>67</v>
      </c>
      <c r="D37" s="34" t="s">
        <v>69</v>
      </c>
      <c r="E37" s="54">
        <v>483953146</v>
      </c>
      <c r="F37" s="35">
        <v>136722000</v>
      </c>
      <c r="G37" s="35">
        <v>0</v>
      </c>
      <c r="H37" s="35">
        <v>0</v>
      </c>
      <c r="I37" s="35">
        <v>0</v>
      </c>
      <c r="J37" s="54">
        <f t="shared" si="0"/>
        <v>136722000</v>
      </c>
      <c r="K37" s="35">
        <f t="shared" si="1"/>
        <v>347231146</v>
      </c>
      <c r="L37" s="35">
        <f t="shared" si="2"/>
        <v>28.251081975609267</v>
      </c>
    </row>
    <row r="38" spans="1:12" s="18" customFormat="1" x14ac:dyDescent="0.25">
      <c r="A38" s="33">
        <v>29</v>
      </c>
      <c r="B38" s="33">
        <v>29</v>
      </c>
      <c r="C38" s="34" t="s">
        <v>70</v>
      </c>
      <c r="D38" s="34" t="s">
        <v>71</v>
      </c>
      <c r="E38" s="54">
        <v>1032828919</v>
      </c>
      <c r="F38" s="35">
        <v>407986000</v>
      </c>
      <c r="G38" s="35">
        <v>0</v>
      </c>
      <c r="H38" s="35">
        <v>0</v>
      </c>
      <c r="I38" s="35">
        <v>0</v>
      </c>
      <c r="J38" s="54">
        <f t="shared" si="0"/>
        <v>407986000</v>
      </c>
      <c r="K38" s="35">
        <f t="shared" si="1"/>
        <v>624842919</v>
      </c>
      <c r="L38" s="35">
        <f t="shared" si="2"/>
        <v>39.501798651708746</v>
      </c>
    </row>
    <row r="39" spans="1:12" s="18" customFormat="1" x14ac:dyDescent="0.25">
      <c r="A39" s="33">
        <v>30</v>
      </c>
      <c r="B39" s="33">
        <v>30</v>
      </c>
      <c r="C39" s="34" t="s">
        <v>72</v>
      </c>
      <c r="D39" s="34" t="s">
        <v>73</v>
      </c>
      <c r="E39" s="54">
        <v>2047789444</v>
      </c>
      <c r="F39" s="35">
        <v>575941000</v>
      </c>
      <c r="G39" s="35">
        <v>0</v>
      </c>
      <c r="H39" s="35">
        <v>0</v>
      </c>
      <c r="I39" s="35">
        <v>0</v>
      </c>
      <c r="J39" s="54">
        <f t="shared" si="0"/>
        <v>575941000</v>
      </c>
      <c r="K39" s="35">
        <f t="shared" si="1"/>
        <v>1471848444</v>
      </c>
      <c r="L39" s="35">
        <f t="shared" si="2"/>
        <v>28.125010688354735</v>
      </c>
    </row>
    <row r="40" spans="1:12" s="18" customFormat="1" x14ac:dyDescent="0.25">
      <c r="A40" s="33">
        <v>31</v>
      </c>
      <c r="B40" s="33">
        <v>31</v>
      </c>
      <c r="C40" s="34" t="s">
        <v>74</v>
      </c>
      <c r="D40" s="34" t="s">
        <v>75</v>
      </c>
      <c r="E40" s="54">
        <v>595689656</v>
      </c>
      <c r="F40" s="35">
        <v>167538000</v>
      </c>
      <c r="G40" s="35">
        <v>0</v>
      </c>
      <c r="H40" s="35">
        <v>0</v>
      </c>
      <c r="I40" s="35">
        <v>0</v>
      </c>
      <c r="J40" s="54">
        <f t="shared" si="0"/>
        <v>167538000</v>
      </c>
      <c r="K40" s="35">
        <f t="shared" si="1"/>
        <v>428151656</v>
      </c>
      <c r="L40" s="35">
        <f t="shared" si="2"/>
        <v>28.125047717800221</v>
      </c>
    </row>
    <row r="41" spans="1:12" s="18" customFormat="1" x14ac:dyDescent="0.25">
      <c r="A41" s="33">
        <v>32</v>
      </c>
      <c r="B41" s="33">
        <v>32</v>
      </c>
      <c r="C41" s="34" t="s">
        <v>76</v>
      </c>
      <c r="D41" s="34" t="s">
        <v>77</v>
      </c>
      <c r="E41" s="54">
        <v>2357165254</v>
      </c>
      <c r="F41" s="35">
        <v>662953000</v>
      </c>
      <c r="G41" s="35">
        <v>0</v>
      </c>
      <c r="H41" s="35">
        <v>0</v>
      </c>
      <c r="I41" s="35">
        <v>0</v>
      </c>
      <c r="J41" s="54">
        <f t="shared" si="0"/>
        <v>662953000</v>
      </c>
      <c r="K41" s="35">
        <f t="shared" si="1"/>
        <v>1694212254</v>
      </c>
      <c r="L41" s="35">
        <f t="shared" si="2"/>
        <v>28.125011552541746</v>
      </c>
    </row>
    <row r="42" spans="1:12" s="18" customFormat="1" x14ac:dyDescent="0.25">
      <c r="A42" s="33">
        <v>33</v>
      </c>
      <c r="B42" s="33">
        <v>33</v>
      </c>
      <c r="C42" s="34" t="s">
        <v>78</v>
      </c>
      <c r="D42" s="34" t="s">
        <v>79</v>
      </c>
      <c r="E42" s="54">
        <v>1796486372</v>
      </c>
      <c r="F42" s="35">
        <v>505566500</v>
      </c>
      <c r="G42" s="35">
        <v>0</v>
      </c>
      <c r="H42" s="35">
        <v>0</v>
      </c>
      <c r="I42" s="35">
        <v>0</v>
      </c>
      <c r="J42" s="54">
        <f t="shared" si="0"/>
        <v>505566500</v>
      </c>
      <c r="K42" s="35">
        <f t="shared" si="1"/>
        <v>1290919872</v>
      </c>
      <c r="L42" s="35">
        <f t="shared" si="2"/>
        <v>28.141961324046157</v>
      </c>
    </row>
    <row r="43" spans="1:12" s="18" customFormat="1" x14ac:dyDescent="0.25">
      <c r="A43" s="33">
        <v>34</v>
      </c>
      <c r="B43" s="33">
        <v>34</v>
      </c>
      <c r="C43" s="36" t="s">
        <v>80</v>
      </c>
      <c r="D43" s="36" t="s">
        <v>81</v>
      </c>
      <c r="E43" s="55">
        <v>1400871556</v>
      </c>
      <c r="F43" s="35">
        <v>423994000</v>
      </c>
      <c r="G43" s="35">
        <v>0</v>
      </c>
      <c r="H43" s="35">
        <v>0</v>
      </c>
      <c r="I43" s="35">
        <v>0</v>
      </c>
      <c r="J43" s="54">
        <f t="shared" si="0"/>
        <v>423994000</v>
      </c>
      <c r="K43" s="35">
        <f t="shared" si="1"/>
        <v>976877556</v>
      </c>
      <c r="L43" s="35">
        <f t="shared" si="2"/>
        <v>30.266443642460537</v>
      </c>
    </row>
    <row r="44" spans="1:12" s="18" customFormat="1" x14ac:dyDescent="0.25">
      <c r="A44" s="37"/>
      <c r="B44" s="37"/>
      <c r="C44" s="38"/>
      <c r="D44" s="39" t="s">
        <v>82</v>
      </c>
      <c r="E44" s="40">
        <f>SUM(E10:E43)</f>
        <v>54083053349</v>
      </c>
      <c r="F44" s="40">
        <f t="shared" ref="F44:G44" si="3">SUM(F10:F43)</f>
        <v>16549283324</v>
      </c>
      <c r="G44" s="40">
        <f t="shared" si="3"/>
        <v>0</v>
      </c>
      <c r="H44" s="40">
        <f>SUM(H10:H43)</f>
        <v>0</v>
      </c>
      <c r="I44" s="40">
        <f>SUM(I10:I43)</f>
        <v>0</v>
      </c>
      <c r="J44" s="40">
        <f t="shared" si="0"/>
        <v>16549283324</v>
      </c>
      <c r="K44" s="40">
        <f t="shared" si="1"/>
        <v>37533770025</v>
      </c>
      <c r="L44" s="40">
        <f t="shared" si="2"/>
        <v>30.599757778479788</v>
      </c>
    </row>
    <row r="45" spans="1:12" s="18" customFormat="1" x14ac:dyDescent="0.25">
      <c r="A45" s="48" t="s">
        <v>83</v>
      </c>
      <c r="B45" s="20"/>
      <c r="C45" s="21"/>
      <c r="D45" s="21"/>
      <c r="E45" s="32"/>
      <c r="F45" s="22"/>
      <c r="G45" s="22"/>
      <c r="H45" s="22"/>
      <c r="I45" s="22"/>
      <c r="J45" s="22"/>
      <c r="K45" s="22"/>
      <c r="L45" s="22"/>
    </row>
    <row r="46" spans="1:12" s="18" customFormat="1" x14ac:dyDescent="0.25">
      <c r="A46" s="33">
        <v>33</v>
      </c>
      <c r="B46" s="33">
        <v>1</v>
      </c>
      <c r="C46" s="34" t="s">
        <v>30</v>
      </c>
      <c r="D46" s="34" t="s">
        <v>84</v>
      </c>
      <c r="E46" s="54">
        <v>251062794</v>
      </c>
      <c r="F46" s="35">
        <v>72393000</v>
      </c>
      <c r="G46" s="35">
        <v>0</v>
      </c>
      <c r="H46" s="35">
        <v>0</v>
      </c>
      <c r="I46" s="35">
        <v>0</v>
      </c>
      <c r="J46" s="54">
        <f t="shared" si="0"/>
        <v>72393000</v>
      </c>
      <c r="K46" s="35">
        <f t="shared" si="1"/>
        <v>178669794</v>
      </c>
      <c r="L46" s="35">
        <f t="shared" si="2"/>
        <v>28.834618959908493</v>
      </c>
    </row>
    <row r="47" spans="1:12" s="18" customFormat="1" x14ac:dyDescent="0.25">
      <c r="A47" s="33">
        <v>34</v>
      </c>
      <c r="B47" s="33">
        <v>2</v>
      </c>
      <c r="C47" s="34" t="s">
        <v>32</v>
      </c>
      <c r="D47" s="34" t="s">
        <v>85</v>
      </c>
      <c r="E47" s="54">
        <v>3776340</v>
      </c>
      <c r="F47" s="35">
        <v>1062000</v>
      </c>
      <c r="G47" s="35">
        <v>0</v>
      </c>
      <c r="H47" s="35">
        <v>0</v>
      </c>
      <c r="I47" s="35">
        <v>0</v>
      </c>
      <c r="J47" s="54">
        <f t="shared" si="0"/>
        <v>1062000</v>
      </c>
      <c r="K47" s="35">
        <f t="shared" si="1"/>
        <v>2714340</v>
      </c>
      <c r="L47" s="35">
        <f t="shared" si="2"/>
        <v>28.122467786269244</v>
      </c>
    </row>
    <row r="48" spans="1:12" s="18" customFormat="1" x14ac:dyDescent="0.25">
      <c r="A48" s="33">
        <v>35</v>
      </c>
      <c r="B48" s="33">
        <v>3</v>
      </c>
      <c r="C48" s="34" t="s">
        <v>45</v>
      </c>
      <c r="D48" s="34" t="s">
        <v>86</v>
      </c>
      <c r="E48" s="54">
        <v>39942835</v>
      </c>
      <c r="F48" s="35">
        <v>11232000</v>
      </c>
      <c r="G48" s="35">
        <v>0</v>
      </c>
      <c r="H48" s="35">
        <v>0</v>
      </c>
      <c r="I48" s="35">
        <v>0</v>
      </c>
      <c r="J48" s="54">
        <f t="shared" si="0"/>
        <v>11232000</v>
      </c>
      <c r="K48" s="35">
        <f t="shared" si="1"/>
        <v>28710835</v>
      </c>
      <c r="L48" s="35">
        <f t="shared" si="2"/>
        <v>28.120187262621695</v>
      </c>
    </row>
    <row r="49" spans="1:12" s="18" customFormat="1" x14ac:dyDescent="0.25">
      <c r="A49" s="33">
        <v>36</v>
      </c>
      <c r="B49" s="33">
        <v>4</v>
      </c>
      <c r="C49" s="34" t="s">
        <v>45</v>
      </c>
      <c r="D49" s="34" t="s">
        <v>87</v>
      </c>
      <c r="E49" s="54">
        <v>70965914</v>
      </c>
      <c r="F49" s="35">
        <v>19957500</v>
      </c>
      <c r="G49" s="35">
        <v>0</v>
      </c>
      <c r="H49" s="35">
        <v>0</v>
      </c>
      <c r="I49" s="35">
        <v>0</v>
      </c>
      <c r="J49" s="54">
        <f t="shared" si="0"/>
        <v>19957500</v>
      </c>
      <c r="K49" s="35">
        <f t="shared" si="1"/>
        <v>51008414</v>
      </c>
      <c r="L49" s="35">
        <f t="shared" si="2"/>
        <v>28.12265618110689</v>
      </c>
    </row>
    <row r="50" spans="1:12" s="18" customFormat="1" x14ac:dyDescent="0.25">
      <c r="A50" s="33">
        <v>37</v>
      </c>
      <c r="B50" s="33">
        <v>5</v>
      </c>
      <c r="C50" s="34" t="s">
        <v>45</v>
      </c>
      <c r="D50" s="34" t="s">
        <v>88</v>
      </c>
      <c r="E50" s="54">
        <v>17741479</v>
      </c>
      <c r="F50" s="35">
        <v>4990500</v>
      </c>
      <c r="G50" s="35">
        <v>0</v>
      </c>
      <c r="H50" s="35">
        <v>0</v>
      </c>
      <c r="I50" s="35">
        <v>0</v>
      </c>
      <c r="J50" s="54">
        <f t="shared" si="0"/>
        <v>4990500</v>
      </c>
      <c r="K50" s="35">
        <f t="shared" si="1"/>
        <v>12750979</v>
      </c>
      <c r="L50" s="35">
        <f t="shared" si="2"/>
        <v>28.128996460779849</v>
      </c>
    </row>
    <row r="51" spans="1:12" s="18" customFormat="1" x14ac:dyDescent="0.25">
      <c r="A51" s="33">
        <v>38</v>
      </c>
      <c r="B51" s="33">
        <v>6</v>
      </c>
      <c r="C51" s="34" t="s">
        <v>47</v>
      </c>
      <c r="D51" s="34" t="s">
        <v>89</v>
      </c>
      <c r="E51" s="54">
        <v>35957194</v>
      </c>
      <c r="F51" s="35">
        <v>10111500</v>
      </c>
      <c r="G51" s="35">
        <v>0</v>
      </c>
      <c r="H51" s="35">
        <v>0</v>
      </c>
      <c r="I51" s="35">
        <v>0</v>
      </c>
      <c r="J51" s="54">
        <f t="shared" si="0"/>
        <v>10111500</v>
      </c>
      <c r="K51" s="35">
        <f t="shared" si="1"/>
        <v>25845694</v>
      </c>
      <c r="L51" s="35">
        <f t="shared" si="2"/>
        <v>28.120937356791522</v>
      </c>
    </row>
    <row r="52" spans="1:12" s="18" customFormat="1" x14ac:dyDescent="0.25">
      <c r="A52" s="33">
        <v>39</v>
      </c>
      <c r="B52" s="33">
        <v>7</v>
      </c>
      <c r="C52" s="34" t="s">
        <v>55</v>
      </c>
      <c r="D52" s="34" t="s">
        <v>90</v>
      </c>
      <c r="E52" s="54">
        <v>79012785</v>
      </c>
      <c r="F52" s="35">
        <v>22225000</v>
      </c>
      <c r="G52" s="35">
        <v>0</v>
      </c>
      <c r="H52" s="35">
        <v>0</v>
      </c>
      <c r="I52" s="35">
        <v>0</v>
      </c>
      <c r="J52" s="54">
        <f t="shared" si="0"/>
        <v>22225000</v>
      </c>
      <c r="K52" s="35">
        <f t="shared" si="1"/>
        <v>56787785</v>
      </c>
      <c r="L52" s="35">
        <f t="shared" si="2"/>
        <v>28.128359226927643</v>
      </c>
    </row>
    <row r="53" spans="1:12" s="18" customFormat="1" x14ac:dyDescent="0.25">
      <c r="A53" s="33">
        <v>40</v>
      </c>
      <c r="B53" s="33">
        <v>8</v>
      </c>
      <c r="C53" s="34" t="s">
        <v>55</v>
      </c>
      <c r="D53" s="34" t="s">
        <v>91</v>
      </c>
      <c r="E53" s="54">
        <v>74260143</v>
      </c>
      <c r="F53" s="35">
        <v>20885000</v>
      </c>
      <c r="G53" s="35">
        <v>0</v>
      </c>
      <c r="H53" s="35">
        <v>0</v>
      </c>
      <c r="I53" s="35">
        <v>0</v>
      </c>
      <c r="J53" s="54">
        <f t="shared" si="0"/>
        <v>20885000</v>
      </c>
      <c r="K53" s="35">
        <f t="shared" si="1"/>
        <v>53375143</v>
      </c>
      <c r="L53" s="35">
        <f t="shared" si="2"/>
        <v>28.124104204862629</v>
      </c>
    </row>
    <row r="54" spans="1:12" s="18" customFormat="1" x14ac:dyDescent="0.25">
      <c r="A54" s="33">
        <v>41</v>
      </c>
      <c r="B54" s="33">
        <v>9</v>
      </c>
      <c r="C54" s="34" t="s">
        <v>55</v>
      </c>
      <c r="D54" s="34" t="s">
        <v>92</v>
      </c>
      <c r="E54" s="54">
        <v>20312408</v>
      </c>
      <c r="F54" s="35">
        <v>5715000</v>
      </c>
      <c r="G54" s="35">
        <v>0</v>
      </c>
      <c r="H54" s="35">
        <v>0</v>
      </c>
      <c r="I54" s="35">
        <v>0</v>
      </c>
      <c r="J54" s="54">
        <f t="shared" si="0"/>
        <v>5715000</v>
      </c>
      <c r="K54" s="35">
        <f t="shared" si="1"/>
        <v>14597408</v>
      </c>
      <c r="L54" s="35">
        <f t="shared" si="2"/>
        <v>28.135512047611488</v>
      </c>
    </row>
    <row r="55" spans="1:12" s="17" customFormat="1" x14ac:dyDescent="0.25">
      <c r="A55" s="33">
        <v>42</v>
      </c>
      <c r="B55" s="33">
        <v>10</v>
      </c>
      <c r="C55" s="34" t="s">
        <v>55</v>
      </c>
      <c r="D55" s="34" t="s">
        <v>93</v>
      </c>
      <c r="E55" s="54">
        <v>8936956</v>
      </c>
      <c r="F55" s="35">
        <v>2515500</v>
      </c>
      <c r="G55" s="35">
        <v>0</v>
      </c>
      <c r="H55" s="35">
        <v>0</v>
      </c>
      <c r="I55" s="35">
        <v>0</v>
      </c>
      <c r="J55" s="54">
        <f t="shared" si="0"/>
        <v>2515500</v>
      </c>
      <c r="K55" s="35">
        <f t="shared" si="1"/>
        <v>6421456</v>
      </c>
      <c r="L55" s="35">
        <f t="shared" si="2"/>
        <v>28.147167782855817</v>
      </c>
    </row>
    <row r="56" spans="1:12" s="17" customFormat="1" x14ac:dyDescent="0.25">
      <c r="A56" s="33">
        <v>43</v>
      </c>
      <c r="B56" s="33">
        <v>11</v>
      </c>
      <c r="C56" s="34" t="s">
        <v>55</v>
      </c>
      <c r="D56" s="34" t="s">
        <v>94</v>
      </c>
      <c r="E56" s="54">
        <v>11796939</v>
      </c>
      <c r="F56" s="35">
        <v>3316500</v>
      </c>
      <c r="G56" s="35">
        <v>0</v>
      </c>
      <c r="H56" s="35">
        <v>0</v>
      </c>
      <c r="I56" s="35">
        <v>0</v>
      </c>
      <c r="J56" s="54">
        <f t="shared" si="0"/>
        <v>3316500</v>
      </c>
      <c r="K56" s="35">
        <f t="shared" si="1"/>
        <v>8480439</v>
      </c>
      <c r="L56" s="35">
        <f t="shared" si="2"/>
        <v>28.113224964543768</v>
      </c>
    </row>
    <row r="57" spans="1:12" s="17" customFormat="1" x14ac:dyDescent="0.25">
      <c r="A57" s="33">
        <v>44</v>
      </c>
      <c r="B57" s="33">
        <v>12</v>
      </c>
      <c r="C57" s="34" t="s">
        <v>55</v>
      </c>
      <c r="D57" s="34" t="s">
        <v>95</v>
      </c>
      <c r="E57" s="54">
        <v>9418450</v>
      </c>
      <c r="F57" s="35">
        <v>2649500</v>
      </c>
      <c r="G57" s="35">
        <v>0</v>
      </c>
      <c r="H57" s="35">
        <v>0</v>
      </c>
      <c r="I57" s="35">
        <v>0</v>
      </c>
      <c r="J57" s="54">
        <f t="shared" si="0"/>
        <v>2649500</v>
      </c>
      <c r="K57" s="35">
        <f t="shared" si="1"/>
        <v>6768950</v>
      </c>
      <c r="L57" s="35">
        <f t="shared" si="2"/>
        <v>28.130955730507672</v>
      </c>
    </row>
    <row r="58" spans="1:12" s="17" customFormat="1" x14ac:dyDescent="0.25">
      <c r="A58" s="33">
        <v>45</v>
      </c>
      <c r="B58" s="33">
        <v>13</v>
      </c>
      <c r="C58" s="34" t="s">
        <v>55</v>
      </c>
      <c r="D58" s="34" t="s">
        <v>96</v>
      </c>
      <c r="E58" s="54">
        <v>9418450</v>
      </c>
      <c r="F58" s="35">
        <v>2651500</v>
      </c>
      <c r="G58" s="35">
        <v>0</v>
      </c>
      <c r="H58" s="35">
        <v>0</v>
      </c>
      <c r="I58" s="35">
        <v>0</v>
      </c>
      <c r="J58" s="54">
        <f t="shared" si="0"/>
        <v>2651500</v>
      </c>
      <c r="K58" s="35">
        <f t="shared" si="1"/>
        <v>6766950</v>
      </c>
      <c r="L58" s="35">
        <f t="shared" si="2"/>
        <v>28.152190647080996</v>
      </c>
    </row>
    <row r="59" spans="1:12" s="17" customFormat="1" x14ac:dyDescent="0.25">
      <c r="A59" s="33">
        <v>46</v>
      </c>
      <c r="B59" s="33">
        <v>14</v>
      </c>
      <c r="C59" s="34" t="s">
        <v>57</v>
      </c>
      <c r="D59" s="34" t="s">
        <v>97</v>
      </c>
      <c r="E59" s="54">
        <v>15183502</v>
      </c>
      <c r="F59" s="35">
        <v>4269500</v>
      </c>
      <c r="G59" s="35">
        <v>0</v>
      </c>
      <c r="H59" s="35">
        <v>0</v>
      </c>
      <c r="I59" s="35">
        <v>0</v>
      </c>
      <c r="J59" s="54">
        <f t="shared" si="0"/>
        <v>4269500</v>
      </c>
      <c r="K59" s="35">
        <f t="shared" si="1"/>
        <v>10914002</v>
      </c>
      <c r="L59" s="35">
        <f t="shared" si="2"/>
        <v>28.119336369172277</v>
      </c>
    </row>
    <row r="60" spans="1:12" s="17" customFormat="1" x14ac:dyDescent="0.25">
      <c r="A60" s="33">
        <v>47</v>
      </c>
      <c r="B60" s="33">
        <v>15</v>
      </c>
      <c r="C60" s="34" t="s">
        <v>57</v>
      </c>
      <c r="D60" s="34" t="s">
        <v>98</v>
      </c>
      <c r="E60" s="54">
        <v>15183502</v>
      </c>
      <c r="F60" s="35">
        <v>4271500</v>
      </c>
      <c r="G60" s="35">
        <v>0</v>
      </c>
      <c r="H60" s="35">
        <v>0</v>
      </c>
      <c r="I60" s="35">
        <v>0</v>
      </c>
      <c r="J60" s="54">
        <f t="shared" si="0"/>
        <v>4271500</v>
      </c>
      <c r="K60" s="35">
        <f t="shared" si="1"/>
        <v>10912002</v>
      </c>
      <c r="L60" s="35">
        <f t="shared" si="2"/>
        <v>28.132508560936731</v>
      </c>
    </row>
    <row r="61" spans="1:12" s="17" customFormat="1" x14ac:dyDescent="0.25">
      <c r="A61" s="33">
        <v>48</v>
      </c>
      <c r="B61" s="33">
        <v>16</v>
      </c>
      <c r="C61" s="34" t="s">
        <v>61</v>
      </c>
      <c r="D61" s="34" t="s">
        <v>99</v>
      </c>
      <c r="E61" s="54">
        <v>58457947</v>
      </c>
      <c r="F61" s="35">
        <v>16443000</v>
      </c>
      <c r="G61" s="35">
        <v>0</v>
      </c>
      <c r="H61" s="35">
        <v>0</v>
      </c>
      <c r="I61" s="35">
        <v>0</v>
      </c>
      <c r="J61" s="54">
        <f t="shared" si="0"/>
        <v>16443000</v>
      </c>
      <c r="K61" s="35">
        <f t="shared" si="1"/>
        <v>42014947</v>
      </c>
      <c r="L61" s="35">
        <f t="shared" si="2"/>
        <v>28.127912189595026</v>
      </c>
    </row>
    <row r="62" spans="1:12" s="17" customFormat="1" x14ac:dyDescent="0.25">
      <c r="A62" s="33">
        <v>49</v>
      </c>
      <c r="B62" s="33">
        <v>17</v>
      </c>
      <c r="C62" s="34" t="s">
        <v>65</v>
      </c>
      <c r="D62" s="34" t="s">
        <v>100</v>
      </c>
      <c r="E62" s="54">
        <v>228512793</v>
      </c>
      <c r="F62" s="35">
        <v>64269000</v>
      </c>
      <c r="G62" s="35">
        <v>0</v>
      </c>
      <c r="H62" s="35">
        <v>0</v>
      </c>
      <c r="I62" s="35">
        <v>0</v>
      </c>
      <c r="J62" s="54">
        <f t="shared" si="0"/>
        <v>64269000</v>
      </c>
      <c r="K62" s="35">
        <f t="shared" si="1"/>
        <v>164243793</v>
      </c>
      <c r="L62" s="35">
        <f t="shared" si="2"/>
        <v>28.124902398790425</v>
      </c>
    </row>
    <row r="63" spans="1:12" s="17" customFormat="1" x14ac:dyDescent="0.25">
      <c r="A63" s="33">
        <v>50</v>
      </c>
      <c r="B63" s="33">
        <v>18</v>
      </c>
      <c r="C63" s="34" t="s">
        <v>67</v>
      </c>
      <c r="D63" s="34" t="s">
        <v>101</v>
      </c>
      <c r="E63" s="54">
        <v>296764338</v>
      </c>
      <c r="F63" s="35">
        <v>90258000</v>
      </c>
      <c r="G63" s="35">
        <v>0</v>
      </c>
      <c r="H63" s="35">
        <v>0</v>
      </c>
      <c r="I63" s="35">
        <v>0</v>
      </c>
      <c r="J63" s="54">
        <f t="shared" si="0"/>
        <v>90258000</v>
      </c>
      <c r="K63" s="35">
        <f t="shared" si="1"/>
        <v>206506338</v>
      </c>
      <c r="L63" s="35">
        <f t="shared" si="2"/>
        <v>30.414031756066322</v>
      </c>
    </row>
    <row r="64" spans="1:12" s="17" customFormat="1" x14ac:dyDescent="0.25">
      <c r="A64" s="33">
        <v>51</v>
      </c>
      <c r="B64" s="33">
        <v>19</v>
      </c>
      <c r="C64" s="34" t="s">
        <v>67</v>
      </c>
      <c r="D64" s="34" t="s">
        <v>102</v>
      </c>
      <c r="E64" s="54">
        <v>12467486</v>
      </c>
      <c r="F64" s="35">
        <v>3505500</v>
      </c>
      <c r="G64" s="35">
        <v>0</v>
      </c>
      <c r="H64" s="35">
        <v>0</v>
      </c>
      <c r="I64" s="35">
        <v>0</v>
      </c>
      <c r="J64" s="54">
        <f t="shared" si="0"/>
        <v>3505500</v>
      </c>
      <c r="K64" s="35">
        <f t="shared" si="1"/>
        <v>8961986</v>
      </c>
      <c r="L64" s="35">
        <f t="shared" si="2"/>
        <v>28.117136044909135</v>
      </c>
    </row>
    <row r="65" spans="1:12" s="17" customFormat="1" x14ac:dyDescent="0.25">
      <c r="A65" s="33">
        <v>52</v>
      </c>
      <c r="B65" s="33">
        <v>20</v>
      </c>
      <c r="C65" s="34" t="s">
        <v>67</v>
      </c>
      <c r="D65" s="34" t="s">
        <v>103</v>
      </c>
      <c r="E65" s="54">
        <v>16768717</v>
      </c>
      <c r="F65" s="35">
        <v>4716000</v>
      </c>
      <c r="G65" s="35">
        <v>0</v>
      </c>
      <c r="H65" s="35">
        <v>0</v>
      </c>
      <c r="I65" s="35">
        <v>0</v>
      </c>
      <c r="J65" s="54">
        <f t="shared" si="0"/>
        <v>4716000</v>
      </c>
      <c r="K65" s="35">
        <f t="shared" si="1"/>
        <v>12052717</v>
      </c>
      <c r="L65" s="35">
        <f t="shared" si="2"/>
        <v>28.123797425885357</v>
      </c>
    </row>
    <row r="66" spans="1:12" s="17" customFormat="1" x14ac:dyDescent="0.25">
      <c r="A66" s="33">
        <v>53</v>
      </c>
      <c r="B66" s="33">
        <v>21</v>
      </c>
      <c r="C66" s="34" t="s">
        <v>70</v>
      </c>
      <c r="D66" s="34" t="s">
        <v>104</v>
      </c>
      <c r="E66" s="54">
        <v>79318345</v>
      </c>
      <c r="F66" s="35">
        <v>22306500</v>
      </c>
      <c r="G66" s="35">
        <v>0</v>
      </c>
      <c r="H66" s="35">
        <v>0</v>
      </c>
      <c r="I66" s="35">
        <v>0</v>
      </c>
      <c r="J66" s="54">
        <f t="shared" si="0"/>
        <v>22306500</v>
      </c>
      <c r="K66" s="35">
        <f t="shared" si="1"/>
        <v>57011845</v>
      </c>
      <c r="L66" s="35">
        <f t="shared" si="2"/>
        <v>28.122750165803385</v>
      </c>
    </row>
    <row r="67" spans="1:12" x14ac:dyDescent="0.25">
      <c r="A67" s="33">
        <v>54</v>
      </c>
      <c r="B67" s="33">
        <v>22</v>
      </c>
      <c r="C67" s="36" t="s">
        <v>78</v>
      </c>
      <c r="D67" s="36" t="s">
        <v>105</v>
      </c>
      <c r="E67" s="54">
        <v>14420925</v>
      </c>
      <c r="F67" s="35">
        <v>4054500</v>
      </c>
      <c r="G67" s="35">
        <v>0</v>
      </c>
      <c r="H67" s="35">
        <v>0</v>
      </c>
      <c r="I67" s="35">
        <v>0</v>
      </c>
      <c r="J67" s="54">
        <f t="shared" si="0"/>
        <v>4054500</v>
      </c>
      <c r="K67" s="35">
        <f t="shared" si="1"/>
        <v>10366425</v>
      </c>
      <c r="L67" s="35">
        <f t="shared" si="2"/>
        <v>28.115394816906683</v>
      </c>
    </row>
    <row r="68" spans="1:12" x14ac:dyDescent="0.25">
      <c r="A68" s="37"/>
      <c r="B68" s="37"/>
      <c r="C68" s="38"/>
      <c r="D68" s="39" t="s">
        <v>106</v>
      </c>
      <c r="E68" s="41">
        <f>SUM(E46:E67)</f>
        <v>1369680242</v>
      </c>
      <c r="F68" s="41">
        <f t="shared" ref="F68:I68" si="4">SUM(F46:F67)</f>
        <v>393798000</v>
      </c>
      <c r="G68" s="41">
        <f t="shared" si="4"/>
        <v>0</v>
      </c>
      <c r="H68" s="41">
        <f>SUM(H46:H67)</f>
        <v>0</v>
      </c>
      <c r="I68" s="41">
        <f t="shared" si="4"/>
        <v>0</v>
      </c>
      <c r="J68" s="41">
        <f t="shared" si="0"/>
        <v>393798000</v>
      </c>
      <c r="K68" s="41">
        <f t="shared" si="1"/>
        <v>975882242</v>
      </c>
      <c r="L68" s="41">
        <f t="shared" si="2"/>
        <v>28.751090066465309</v>
      </c>
    </row>
    <row r="69" spans="1:12" x14ac:dyDescent="0.25">
      <c r="A69" s="42"/>
      <c r="B69" s="42"/>
      <c r="C69" s="43"/>
      <c r="D69" s="44" t="s">
        <v>107</v>
      </c>
      <c r="E69" s="45">
        <f>(E68+E44)</f>
        <v>55452733591</v>
      </c>
      <c r="F69" s="45">
        <f>(F68+F44)</f>
        <v>16943081324</v>
      </c>
      <c r="G69" s="45">
        <f>(G68+G44)</f>
        <v>0</v>
      </c>
      <c r="H69" s="45">
        <f>(H68+H44)</f>
        <v>0</v>
      </c>
      <c r="I69" s="45">
        <f>(I68+I44)</f>
        <v>0</v>
      </c>
      <c r="J69" s="45">
        <f t="shared" si="0"/>
        <v>16943081324</v>
      </c>
      <c r="K69" s="45">
        <f t="shared" si="1"/>
        <v>38509652267</v>
      </c>
      <c r="L69" s="45">
        <f t="shared" si="2"/>
        <v>30.554095761926277</v>
      </c>
    </row>
    <row r="70" spans="1:12" ht="17.25" x14ac:dyDescent="0.25">
      <c r="A70" s="20"/>
      <c r="B70" s="20"/>
      <c r="C70" s="21"/>
      <c r="D70" s="23"/>
      <c r="E70" s="22"/>
      <c r="H70" s="22"/>
      <c r="J70" s="22"/>
      <c r="K70" s="22"/>
      <c r="L70" s="22"/>
    </row>
    <row r="71" spans="1:12" x14ac:dyDescent="0.25">
      <c r="A71" s="48" t="s">
        <v>108</v>
      </c>
      <c r="B71" s="24"/>
      <c r="C71" s="25"/>
      <c r="D71" s="26"/>
      <c r="E71" s="27"/>
      <c r="H71" s="27"/>
      <c r="J71" s="27"/>
      <c r="K71" s="27"/>
      <c r="L71" s="27"/>
    </row>
    <row r="72" spans="1:12" x14ac:dyDescent="0.25">
      <c r="A72" s="46">
        <v>55</v>
      </c>
      <c r="B72" s="46">
        <v>1</v>
      </c>
      <c r="C72" s="47" t="s">
        <v>30</v>
      </c>
      <c r="D72" s="47" t="s">
        <v>109</v>
      </c>
      <c r="E72" s="54">
        <v>29585761</v>
      </c>
      <c r="F72" s="35">
        <v>8320500</v>
      </c>
      <c r="G72" s="35">
        <v>0</v>
      </c>
      <c r="H72" s="54">
        <v>0</v>
      </c>
      <c r="I72" s="35">
        <v>0</v>
      </c>
      <c r="J72" s="54">
        <f t="shared" si="0"/>
        <v>8320500</v>
      </c>
      <c r="K72" s="35">
        <f t="shared" si="1"/>
        <v>21265261</v>
      </c>
      <c r="L72" s="35">
        <f t="shared" si="2"/>
        <v>28.123325947235227</v>
      </c>
    </row>
    <row r="73" spans="1:12" x14ac:dyDescent="0.25">
      <c r="A73" s="46">
        <v>56</v>
      </c>
      <c r="B73" s="46">
        <v>2</v>
      </c>
      <c r="C73" s="47" t="s">
        <v>39</v>
      </c>
      <c r="D73" s="47" t="s">
        <v>110</v>
      </c>
      <c r="E73" s="54">
        <v>10182957</v>
      </c>
      <c r="F73" s="35">
        <v>2862000</v>
      </c>
      <c r="G73" s="35">
        <v>0</v>
      </c>
      <c r="H73" s="54">
        <v>0</v>
      </c>
      <c r="I73" s="35">
        <v>0</v>
      </c>
      <c r="J73" s="54">
        <f t="shared" si="0"/>
        <v>2862000</v>
      </c>
      <c r="K73" s="35">
        <f t="shared" si="1"/>
        <v>7320957</v>
      </c>
      <c r="L73" s="35">
        <f t="shared" si="2"/>
        <v>28.105784989566391</v>
      </c>
    </row>
    <row r="74" spans="1:12" x14ac:dyDescent="0.25">
      <c r="A74" s="46">
        <v>57</v>
      </c>
      <c r="B74" s="46">
        <v>3</v>
      </c>
      <c r="C74" s="47" t="s">
        <v>41</v>
      </c>
      <c r="D74" s="47" t="s">
        <v>111</v>
      </c>
      <c r="E74" s="54">
        <v>11000000</v>
      </c>
      <c r="F74" s="35">
        <v>3096000</v>
      </c>
      <c r="G74" s="35">
        <v>0</v>
      </c>
      <c r="H74" s="54">
        <v>0</v>
      </c>
      <c r="I74" s="35">
        <v>0</v>
      </c>
      <c r="J74" s="54">
        <f t="shared" si="0"/>
        <v>3096000</v>
      </c>
      <c r="K74" s="35">
        <f t="shared" si="1"/>
        <v>7904000</v>
      </c>
      <c r="L74" s="35">
        <f t="shared" si="2"/>
        <v>28.145454545454545</v>
      </c>
    </row>
    <row r="75" spans="1:12" x14ac:dyDescent="0.25">
      <c r="A75" s="46">
        <v>58</v>
      </c>
      <c r="B75" s="46">
        <v>4</v>
      </c>
      <c r="C75" s="47" t="s">
        <v>45</v>
      </c>
      <c r="D75" s="47" t="s">
        <v>112</v>
      </c>
      <c r="E75" s="54">
        <v>48636985</v>
      </c>
      <c r="F75" s="35">
        <v>13680000</v>
      </c>
      <c r="G75" s="35">
        <v>0</v>
      </c>
      <c r="H75" s="54">
        <v>0</v>
      </c>
      <c r="I75" s="35">
        <v>0</v>
      </c>
      <c r="J75" s="54">
        <f t="shared" ref="J75:J82" si="5">SUM(F75:I75)</f>
        <v>13680000</v>
      </c>
      <c r="K75" s="35">
        <f t="shared" ref="K75:K82" si="6">(E75-J75)</f>
        <v>34956985</v>
      </c>
      <c r="L75" s="35">
        <f t="shared" ref="L75:L82" si="7">(J75*100/E75)</f>
        <v>28.126743464875545</v>
      </c>
    </row>
    <row r="76" spans="1:12" x14ac:dyDescent="0.25">
      <c r="A76" s="46">
        <v>59</v>
      </c>
      <c r="B76" s="46">
        <v>5</v>
      </c>
      <c r="C76" s="47" t="s">
        <v>47</v>
      </c>
      <c r="D76" s="47" t="s">
        <v>113</v>
      </c>
      <c r="E76" s="54">
        <v>16588333</v>
      </c>
      <c r="F76" s="35">
        <v>4666500</v>
      </c>
      <c r="G76" s="35">
        <v>0</v>
      </c>
      <c r="H76" s="54">
        <v>0</v>
      </c>
      <c r="I76" s="35">
        <v>0</v>
      </c>
      <c r="J76" s="54">
        <f t="shared" si="5"/>
        <v>4666500</v>
      </c>
      <c r="K76" s="35">
        <f t="shared" si="6"/>
        <v>11921833</v>
      </c>
      <c r="L76" s="35">
        <f t="shared" si="7"/>
        <v>28.131217283858479</v>
      </c>
    </row>
    <row r="77" spans="1:12" x14ac:dyDescent="0.25">
      <c r="A77" s="46">
        <v>60</v>
      </c>
      <c r="B77" s="46">
        <v>6</v>
      </c>
      <c r="C77" s="47" t="s">
        <v>57</v>
      </c>
      <c r="D77" s="47" t="s">
        <v>114</v>
      </c>
      <c r="E77" s="54">
        <v>16597416</v>
      </c>
      <c r="F77" s="35">
        <v>4666500</v>
      </c>
      <c r="G77" s="35">
        <v>0</v>
      </c>
      <c r="H77" s="54">
        <v>0</v>
      </c>
      <c r="I77" s="35">
        <v>0</v>
      </c>
      <c r="J77" s="54">
        <f t="shared" si="5"/>
        <v>4666500</v>
      </c>
      <c r="K77" s="35">
        <f t="shared" si="6"/>
        <v>11930916</v>
      </c>
      <c r="L77" s="35">
        <f t="shared" si="7"/>
        <v>28.115822366565975</v>
      </c>
    </row>
    <row r="78" spans="1:12" x14ac:dyDescent="0.25">
      <c r="A78" s="46">
        <v>61</v>
      </c>
      <c r="B78" s="46">
        <v>7</v>
      </c>
      <c r="C78" s="47" t="s">
        <v>61</v>
      </c>
      <c r="D78" s="47" t="s">
        <v>115</v>
      </c>
      <c r="E78" s="54">
        <v>12558266</v>
      </c>
      <c r="F78" s="35">
        <v>3532500</v>
      </c>
      <c r="G78" s="35">
        <v>0</v>
      </c>
      <c r="H78" s="54">
        <v>0</v>
      </c>
      <c r="I78" s="35">
        <v>0</v>
      </c>
      <c r="J78" s="54">
        <f t="shared" si="5"/>
        <v>3532500</v>
      </c>
      <c r="K78" s="35">
        <f t="shared" si="6"/>
        <v>9025766</v>
      </c>
      <c r="L78" s="35">
        <f t="shared" si="7"/>
        <v>28.128883398392741</v>
      </c>
    </row>
    <row r="79" spans="1:12" x14ac:dyDescent="0.25">
      <c r="A79" s="46">
        <v>62</v>
      </c>
      <c r="B79" s="46">
        <v>8</v>
      </c>
      <c r="C79" s="47" t="s">
        <v>63</v>
      </c>
      <c r="D79" s="47" t="s">
        <v>116</v>
      </c>
      <c r="E79" s="54">
        <v>18623990</v>
      </c>
      <c r="F79" s="35">
        <v>6510000</v>
      </c>
      <c r="G79" s="35">
        <v>0</v>
      </c>
      <c r="H79" s="54">
        <v>0</v>
      </c>
      <c r="I79" s="35">
        <v>0</v>
      </c>
      <c r="J79" s="54">
        <f t="shared" si="5"/>
        <v>6510000</v>
      </c>
      <c r="K79" s="35">
        <f t="shared" si="6"/>
        <v>12113990</v>
      </c>
      <c r="L79" s="35">
        <f t="shared" si="7"/>
        <v>34.954915675964173</v>
      </c>
    </row>
    <row r="80" spans="1:12" x14ac:dyDescent="0.25">
      <c r="A80" s="46">
        <v>63</v>
      </c>
      <c r="B80" s="46">
        <v>9</v>
      </c>
      <c r="C80" s="47" t="s">
        <v>65</v>
      </c>
      <c r="D80" s="47" t="s">
        <v>117</v>
      </c>
      <c r="E80" s="54">
        <v>40460850</v>
      </c>
      <c r="F80" s="35">
        <v>10992000</v>
      </c>
      <c r="G80" s="35">
        <v>0</v>
      </c>
      <c r="H80" s="54">
        <v>0</v>
      </c>
      <c r="I80" s="35">
        <v>0</v>
      </c>
      <c r="J80" s="54">
        <f t="shared" si="5"/>
        <v>10992000</v>
      </c>
      <c r="K80" s="35">
        <f t="shared" si="6"/>
        <v>29468850</v>
      </c>
      <c r="L80" s="35">
        <f t="shared" si="7"/>
        <v>27.167002176177714</v>
      </c>
    </row>
    <row r="81" spans="1:12" x14ac:dyDescent="0.25">
      <c r="A81" s="46">
        <v>64</v>
      </c>
      <c r="B81" s="46">
        <v>10</v>
      </c>
      <c r="C81" s="47" t="s">
        <v>70</v>
      </c>
      <c r="D81" s="47" t="s">
        <v>118</v>
      </c>
      <c r="E81" s="54">
        <v>26038010</v>
      </c>
      <c r="F81" s="35">
        <v>7321500</v>
      </c>
      <c r="G81" s="35">
        <v>0</v>
      </c>
      <c r="H81" s="54">
        <v>0</v>
      </c>
      <c r="I81" s="35">
        <v>0</v>
      </c>
      <c r="J81" s="54">
        <f t="shared" si="5"/>
        <v>7321500</v>
      </c>
      <c r="K81" s="35">
        <f t="shared" si="6"/>
        <v>18716510</v>
      </c>
      <c r="L81" s="35">
        <f t="shared" si="7"/>
        <v>28.118508288459832</v>
      </c>
    </row>
    <row r="82" spans="1:12" x14ac:dyDescent="0.25">
      <c r="A82" s="42"/>
      <c r="B82" s="42"/>
      <c r="C82" s="43"/>
      <c r="D82" s="44" t="s">
        <v>119</v>
      </c>
      <c r="E82" s="45">
        <f>SUM(E72:E81)</f>
        <v>230272568</v>
      </c>
      <c r="F82" s="45">
        <f>SUM(F72:F81)</f>
        <v>65647500</v>
      </c>
      <c r="G82" s="45">
        <f>SUM(G72:G81)</f>
        <v>0</v>
      </c>
      <c r="H82" s="45">
        <f>SUM(H72:H81)</f>
        <v>0</v>
      </c>
      <c r="I82" s="45">
        <f>SUM(I72:I81)</f>
        <v>0</v>
      </c>
      <c r="J82" s="45">
        <f t="shared" si="5"/>
        <v>65647500</v>
      </c>
      <c r="K82" s="45">
        <f t="shared" si="6"/>
        <v>164625068</v>
      </c>
      <c r="L82" s="45">
        <f t="shared" si="7"/>
        <v>28.508606374685499</v>
      </c>
    </row>
    <row r="83" spans="1:12" x14ac:dyDescent="0.25">
      <c r="E83" s="29"/>
      <c r="F83" s="29"/>
      <c r="G83" s="29"/>
      <c r="H83" s="29"/>
      <c r="I83" s="29"/>
      <c r="J83" s="29"/>
      <c r="K83" s="29"/>
      <c r="L83" s="29"/>
    </row>
    <row r="84" spans="1:12" x14ac:dyDescent="0.25">
      <c r="A84" s="42"/>
      <c r="B84" s="42"/>
      <c r="C84" s="43"/>
      <c r="D84" s="44" t="s">
        <v>120</v>
      </c>
      <c r="E84" s="45">
        <f>(E82+E69)</f>
        <v>55683006159</v>
      </c>
      <c r="F84" s="45">
        <f>(F82+F69)</f>
        <v>17008728824</v>
      </c>
      <c r="G84" s="45">
        <f>(G82+G69)</f>
        <v>0</v>
      </c>
      <c r="H84" s="45">
        <f>(H82+H69)</f>
        <v>0</v>
      </c>
      <c r="I84" s="45">
        <f>(I82+I69)</f>
        <v>0</v>
      </c>
      <c r="J84" s="45">
        <f t="shared" ref="J84" si="8">SUM(F84:I84)</f>
        <v>17008728824</v>
      </c>
      <c r="K84" s="45">
        <f t="shared" ref="K84" si="9">(E84-J84)</f>
        <v>38674277335</v>
      </c>
      <c r="L84" s="45">
        <f t="shared" ref="L84" si="10">(J84*100/E84)</f>
        <v>30.54563680601661</v>
      </c>
    </row>
    <row r="86" spans="1:12" x14ac:dyDescent="0.25">
      <c r="C86" s="30"/>
    </row>
    <row r="87" spans="1:12" ht="33" customHeight="1" x14ac:dyDescent="0.25"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x14ac:dyDescent="0.25">
      <c r="C88" s="31"/>
    </row>
    <row r="89" spans="1:12" ht="25.5" customHeight="1" x14ac:dyDescent="0.25"/>
  </sheetData>
  <mergeCells count="11">
    <mergeCell ref="C87:L87"/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ageMargins left="0.2" right="0.17" top="0.41" bottom="0.23" header="0.43" footer="0.2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dcterms:created xsi:type="dcterms:W3CDTF">2017-05-03T20:40:42Z</dcterms:created>
  <dcterms:modified xsi:type="dcterms:W3CDTF">2017-05-03T23:46:25Z</dcterms:modified>
</cp:coreProperties>
</file>