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armando.melendez\Documents\03 Archivos de trabajo SPyE 2019\02 DGESU 2019\Página WEB DGESU\"/>
    </mc:Choice>
  </mc:AlternateContent>
  <bookViews>
    <workbookView xWindow="120" yWindow="105" windowWidth="21315" windowHeight="9975"/>
  </bookViews>
  <sheets>
    <sheet name="Hoja1" sheetId="1" r:id="rId1"/>
    <sheet name="Hoja2" sheetId="2" r:id="rId2"/>
    <sheet name="Hoja3" sheetId="3" r:id="rId3"/>
  </sheets>
  <definedNames>
    <definedName name="_xlnm.Print_Area" localSheetId="0">Hoja1!$A$1:$L$82</definedName>
  </definedNames>
  <calcPr calcId="162913"/>
</workbook>
</file>

<file path=xl/calcChain.xml><?xml version="1.0" encoding="utf-8"?>
<calcChain xmlns="http://schemas.openxmlformats.org/spreadsheetml/2006/main">
  <c r="K78" i="1" l="1"/>
  <c r="K76" i="1"/>
  <c r="K64" i="1"/>
  <c r="K62" i="1"/>
  <c r="K43" i="1"/>
  <c r="I78" i="1" l="1"/>
  <c r="J78" i="1"/>
  <c r="I64" i="1"/>
  <c r="J64" i="1"/>
  <c r="H64" i="1"/>
  <c r="H78" i="1"/>
  <c r="I76" i="1"/>
  <c r="J76" i="1"/>
  <c r="H76" i="1"/>
  <c r="I62" i="1"/>
  <c r="J62" i="1"/>
  <c r="H62" i="1"/>
  <c r="I43" i="1"/>
  <c r="J43" i="1"/>
  <c r="H43" i="1"/>
  <c r="J75" i="1" l="1"/>
  <c r="L75" i="1" s="1"/>
  <c r="J74" i="1"/>
  <c r="K74" i="1" s="1"/>
  <c r="J73" i="1"/>
  <c r="K73" i="1" s="1"/>
  <c r="J72" i="1"/>
  <c r="L72" i="1" s="1"/>
  <c r="J71" i="1"/>
  <c r="L71" i="1" s="1"/>
  <c r="J70" i="1"/>
  <c r="K70" i="1" s="1"/>
  <c r="J69" i="1"/>
  <c r="L69" i="1" s="1"/>
  <c r="J68" i="1"/>
  <c r="L68" i="1" s="1"/>
  <c r="J67" i="1"/>
  <c r="L67" i="1" s="1"/>
  <c r="J66" i="1"/>
  <c r="K66" i="1" s="1"/>
  <c r="J61" i="1"/>
  <c r="L61" i="1" s="1"/>
  <c r="J60" i="1"/>
  <c r="K60" i="1" s="1"/>
  <c r="J59" i="1"/>
  <c r="L59" i="1" s="1"/>
  <c r="J58" i="1"/>
  <c r="L58" i="1" s="1"/>
  <c r="J57" i="1"/>
  <c r="K57" i="1" s="1"/>
  <c r="J56" i="1"/>
  <c r="L56" i="1" s="1"/>
  <c r="J55" i="1"/>
  <c r="L55" i="1" s="1"/>
  <c r="J54" i="1"/>
  <c r="L54" i="1" s="1"/>
  <c r="J53" i="1"/>
  <c r="K53" i="1" s="1"/>
  <c r="J52" i="1"/>
  <c r="L52" i="1" s="1"/>
  <c r="J51" i="1"/>
  <c r="L51" i="1" s="1"/>
  <c r="J50" i="1"/>
  <c r="L50" i="1" s="1"/>
  <c r="J49" i="1"/>
  <c r="K49" i="1" s="1"/>
  <c r="J48" i="1"/>
  <c r="L48" i="1" s="1"/>
  <c r="J47" i="1"/>
  <c r="L47" i="1" s="1"/>
  <c r="J46" i="1"/>
  <c r="L46" i="1" s="1"/>
  <c r="J45" i="1"/>
  <c r="K45" i="1" s="1"/>
  <c r="J42" i="1"/>
  <c r="L42" i="1" s="1"/>
  <c r="J12" i="1"/>
  <c r="K12" i="1" s="1"/>
  <c r="J13" i="1"/>
  <c r="K13" i="1" s="1"/>
  <c r="J14" i="1"/>
  <c r="L14" i="1" s="1"/>
  <c r="J15" i="1"/>
  <c r="K15" i="1" s="1"/>
  <c r="J16" i="1"/>
  <c r="K16" i="1" s="1"/>
  <c r="J17" i="1"/>
  <c r="K17" i="1" s="1"/>
  <c r="J18" i="1"/>
  <c r="L18" i="1" s="1"/>
  <c r="J19" i="1"/>
  <c r="L19" i="1" s="1"/>
  <c r="J20" i="1"/>
  <c r="K20" i="1" s="1"/>
  <c r="J21" i="1"/>
  <c r="K21" i="1" s="1"/>
  <c r="J22" i="1"/>
  <c r="L22" i="1" s="1"/>
  <c r="J23" i="1"/>
  <c r="L23" i="1" s="1"/>
  <c r="J24" i="1"/>
  <c r="K24" i="1" s="1"/>
  <c r="J25" i="1"/>
  <c r="K25" i="1" s="1"/>
  <c r="J26" i="1"/>
  <c r="L26" i="1" s="1"/>
  <c r="J27" i="1"/>
  <c r="K27" i="1" s="1"/>
  <c r="J28" i="1"/>
  <c r="K28" i="1" s="1"/>
  <c r="J29" i="1"/>
  <c r="K29" i="1" s="1"/>
  <c r="J30" i="1"/>
  <c r="L30" i="1" s="1"/>
  <c r="J31" i="1"/>
  <c r="K31" i="1" s="1"/>
  <c r="J32" i="1"/>
  <c r="K32" i="1" s="1"/>
  <c r="J33" i="1"/>
  <c r="K33" i="1" s="1"/>
  <c r="J34" i="1"/>
  <c r="L34" i="1" s="1"/>
  <c r="J35" i="1"/>
  <c r="K35" i="1" s="1"/>
  <c r="J36" i="1"/>
  <c r="K36" i="1" s="1"/>
  <c r="J37" i="1"/>
  <c r="K37" i="1" s="1"/>
  <c r="J38" i="1"/>
  <c r="L38" i="1" s="1"/>
  <c r="J39" i="1"/>
  <c r="L39" i="1" s="1"/>
  <c r="J40" i="1"/>
  <c r="K40" i="1" s="1"/>
  <c r="J41" i="1"/>
  <c r="K41" i="1" s="1"/>
  <c r="J11" i="1"/>
  <c r="L11" i="1" s="1"/>
  <c r="L31" i="1" l="1"/>
  <c r="K69" i="1"/>
  <c r="K47" i="1"/>
  <c r="L45" i="1"/>
  <c r="K55" i="1"/>
  <c r="L40" i="1"/>
  <c r="K18" i="1"/>
  <c r="K11" i="1"/>
  <c r="K42" i="1"/>
  <c r="L73" i="1"/>
  <c r="K39" i="1"/>
  <c r="L36" i="1"/>
  <c r="K30" i="1"/>
  <c r="K23" i="1"/>
  <c r="L74" i="1"/>
  <c r="L70" i="1"/>
  <c r="L66" i="1"/>
  <c r="K68" i="1"/>
  <c r="K72" i="1"/>
  <c r="K67" i="1"/>
  <c r="K71" i="1"/>
  <c r="K75" i="1"/>
  <c r="L60" i="1"/>
  <c r="K59" i="1"/>
  <c r="L57" i="1"/>
  <c r="K56" i="1"/>
  <c r="L53" i="1"/>
  <c r="K52" i="1"/>
  <c r="K51" i="1"/>
  <c r="L49" i="1"/>
  <c r="K48" i="1"/>
  <c r="K46" i="1"/>
  <c r="K50" i="1"/>
  <c r="K54" i="1"/>
  <c r="K58" i="1"/>
  <c r="K61" i="1"/>
  <c r="K38" i="1"/>
  <c r="L35" i="1"/>
  <c r="K34" i="1"/>
  <c r="L32" i="1"/>
  <c r="L28" i="1"/>
  <c r="L27" i="1"/>
  <c r="K26" i="1"/>
  <c r="L24" i="1"/>
  <c r="K22" i="1"/>
  <c r="L20" i="1"/>
  <c r="K19" i="1"/>
  <c r="L16" i="1"/>
  <c r="L15" i="1"/>
  <c r="K14" i="1"/>
  <c r="L12" i="1"/>
  <c r="L41" i="1"/>
  <c r="L37" i="1"/>
  <c r="L33" i="1"/>
  <c r="L29" i="1"/>
  <c r="L25" i="1"/>
  <c r="L21" i="1"/>
  <c r="L17" i="1"/>
  <c r="L13" i="1"/>
  <c r="E62" i="1" l="1"/>
  <c r="E43" i="1"/>
  <c r="E64" i="1"/>
  <c r="E78" i="1" s="1"/>
  <c r="E76" i="1"/>
</calcChain>
</file>

<file path=xl/sharedStrings.xml><?xml version="1.0" encoding="utf-8"?>
<sst xmlns="http://schemas.openxmlformats.org/spreadsheetml/2006/main" count="147" uniqueCount="118">
  <si>
    <t>Universidad Autónoma de Aguascalientes</t>
  </si>
  <si>
    <t>Universidad Autónoma de Baja California Sur</t>
  </si>
  <si>
    <t>Universidad Autónoma de Campeche</t>
  </si>
  <si>
    <t>Universidad Autónoma del Carmen</t>
  </si>
  <si>
    <t>Universidad Autónoma de Coahuila</t>
  </si>
  <si>
    <t>Universidad Autónoma de Chiapas</t>
  </si>
  <si>
    <t>Universidad Autónoma de Chihuahua</t>
  </si>
  <si>
    <t>Universidad Autónoma de Ciudad Juárez</t>
  </si>
  <si>
    <t>Universidad Juárez del Estado de Durango</t>
  </si>
  <si>
    <t>Universidad de Guanajuato</t>
  </si>
  <si>
    <t>Universidad Autónoma de Guerrero</t>
  </si>
  <si>
    <t>Universidad Autónoma del Estado de Hidalgo</t>
  </si>
  <si>
    <t>Universidad de Guadalajara</t>
  </si>
  <si>
    <t>Universidad Autónoma del Estado de México</t>
  </si>
  <si>
    <t>Universidad Michoacana de San Nicolás de Hidalgo</t>
  </si>
  <si>
    <t>Universidad Autónoma del Estado de Morelos</t>
  </si>
  <si>
    <t>Universidad Autónoma de Nayarit</t>
  </si>
  <si>
    <t>Universidad Autónoma de Nuevo León</t>
  </si>
  <si>
    <t>Universidad Autónoma Benito Juárez de Oaxaca</t>
  </si>
  <si>
    <t>Benemérita Universidad Autónoma de Puebla</t>
  </si>
  <si>
    <t>Universidad Autónoma de Querétaro</t>
  </si>
  <si>
    <t>Universidad de Quintana Roo</t>
  </si>
  <si>
    <t>Universidad Autónoma de San Luis Potosí</t>
  </si>
  <si>
    <t>Universidad Autónoma de Sinaloa</t>
  </si>
  <si>
    <t>Universidad de Sonora</t>
  </si>
  <si>
    <t>Instituto Tecnológico de Sonora</t>
  </si>
  <si>
    <t>Universidad Juárez Autónoma de Tabasco</t>
  </si>
  <si>
    <t>Universidad Autónoma de Tamaulipas</t>
  </si>
  <si>
    <t>Universidad Autónoma de Tlaxcala</t>
  </si>
  <si>
    <t>Universidad Veracruzana</t>
  </si>
  <si>
    <t>Universidad Autónoma de Yucatán</t>
  </si>
  <si>
    <t>Universidad Autónoma de Zacatecas</t>
  </si>
  <si>
    <t>Universidad de Ciencias y Artes de Chiapas</t>
  </si>
  <si>
    <t>Universidad Estatal del Valle de Toluca</t>
  </si>
  <si>
    <t>Universidad Mexiquense del Bicentenario</t>
  </si>
  <si>
    <t>Universidad de La Ciénega del Estado de Michoacán de Ocampo</t>
  </si>
  <si>
    <t>Universidad del Mar</t>
  </si>
  <si>
    <t>Universidad Tecnológica de La Mixteca</t>
  </si>
  <si>
    <t>Universidad del Istmo</t>
  </si>
  <si>
    <t>Universidad del Papaloapan</t>
  </si>
  <si>
    <t>Universidad de La Sierra Sur</t>
  </si>
  <si>
    <t>Universidad de La Cañada</t>
  </si>
  <si>
    <t>Universidad Interserrana del Estado de Puebla - Chilchotla</t>
  </si>
  <si>
    <t>Universidad del Caribe</t>
  </si>
  <si>
    <t>Universidad de Occidente</t>
  </si>
  <si>
    <t>Universidad Estatal de Sonora</t>
  </si>
  <si>
    <t>Universidad de la Sierra</t>
  </si>
  <si>
    <t>Universidad Popular de La Chontalpa</t>
  </si>
  <si>
    <t>Universidad de Oriente</t>
  </si>
  <si>
    <t>TOTAL UPES-UPEAS</t>
  </si>
  <si>
    <t>Entidad</t>
  </si>
  <si>
    <t>Aguascalientes</t>
  </si>
  <si>
    <t>Baja California Sur</t>
  </si>
  <si>
    <t>Campeche</t>
  </si>
  <si>
    <t>Coahuila</t>
  </si>
  <si>
    <t>Chiapas</t>
  </si>
  <si>
    <t>Chihuahua</t>
  </si>
  <si>
    <t>Durango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</si>
  <si>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</si>
  <si>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</si>
  <si>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</si>
  <si>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</si>
  <si>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</si>
  <si>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</si>
  <si>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</si>
  <si>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</si>
  <si>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</si>
  <si>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</si>
  <si>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</si>
  <si>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</si>
  <si>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</si>
  <si>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</si>
  <si>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</si>
  <si>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</si>
  <si>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</si>
  <si>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</si>
  <si>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</si>
  <si>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</si>
  <si>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</si>
  <si>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</si>
  <si>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Universidades Públicas Estatales</t>
  </si>
  <si>
    <t>Subtotal UPES</t>
  </si>
  <si>
    <t>Universidades Públicas Estatales con Apoyo Solidario</t>
  </si>
  <si>
    <t>Subtotal UPEAS</t>
  </si>
  <si>
    <t>Universidades Interculturales</t>
  </si>
  <si>
    <t>Universidad Intercultural de Chiapas</t>
  </si>
  <si>
    <t>Universidad Intercultural del Estado de Guerrero</t>
  </si>
  <si>
    <t>Universidad Intercultural del Estado de Hidalgo</t>
  </si>
  <si>
    <t>Universidad Intercultural del Estado de México</t>
  </si>
  <si>
    <t>Universidad Intercultural del Estado de Puebla</t>
  </si>
  <si>
    <t>Universidad Intercultural Maya de Quintana Roo</t>
  </si>
  <si>
    <t>Universidad Intercultural de San Luis Potosí</t>
  </si>
  <si>
    <t>Universidad Autónoma Indígena de México</t>
  </si>
  <si>
    <t>Universidad Intercultural del Estado de Tabasco</t>
  </si>
  <si>
    <t>TOTAL UINTERCULTURALES</t>
  </si>
  <si>
    <t>Estado de México</t>
  </si>
  <si>
    <t>TOTAL GENERAL</t>
  </si>
  <si>
    <t>Universidad Intercultural Indígena de Michoacán</t>
  </si>
  <si>
    <t>SUBSECRETARÍA DE EDUCACIÓN SUPERIOR</t>
  </si>
  <si>
    <t>Núm. 
Consecutivo</t>
  </si>
  <si>
    <t>No.
Subsistema</t>
  </si>
  <si>
    <t>DIRECCIÓN GENERAL DE EDUCACIÓN SUPERIOR UNIVERSITARIA</t>
  </si>
  <si>
    <t>Dirección de Planeación y Evaluación</t>
  </si>
  <si>
    <t>Programa de Expansión en la Oferta Educativa en Educación Media Superior y Superior 2015, (Educación Superior)
Seguimiento Trimestral Financiero
Universidades Públicas Estatales, Universidades Públicas Estatales con Apoyo Solidario y Universidades Interculturales</t>
  </si>
  <si>
    <t>Institución</t>
  </si>
  <si>
    <t>Monto por ejercer 
(Saldo)</t>
  </si>
  <si>
    <t>%
Monto Ejercido
respecto al 
monto reportado</t>
  </si>
  <si>
    <t>1o.
(15 de abril)</t>
  </si>
  <si>
    <t>2o.
(15 de julio)</t>
  </si>
  <si>
    <t>3o.
(15 de octubre)</t>
  </si>
  <si>
    <t>Monto Federal asignado 2015</t>
  </si>
  <si>
    <t>Monto reportado en 2015
Trimestres</t>
  </si>
  <si>
    <t>4o.
15 de enero de 2016)</t>
  </si>
  <si>
    <t>Total reportado 
Ejercicio 2015</t>
  </si>
  <si>
    <t>Notas:</t>
  </si>
  <si>
    <t>En el mes de abril de 2015, fueron publicados los resultados de las asignaciones correspondientes.</t>
  </si>
  <si>
    <t>A partir del mes de julio de 2015 se inicia la ministración de los recursos asignados a través de éste Programa Extraordinario.</t>
  </si>
  <si>
    <t>Fecha de actualización: 15 de enero de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</si>
</sst>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"/>
  </numFmts>
  <fonts count="19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rgb="FF000000"/>
      <name val="Arial"/>
      <family val="2"/>
    </font>
    <font>
      <b/>
      <sz val="12"/>
      <color theme="1"/>
      <name val="Soberana Sans"/>
      <family val="3"/>
    </font>
    <font>
      <sz val="12"/>
      <color theme="1"/>
      <name val="Soberana Sans"/>
      <family val="3"/>
    </font>
    <font>
      <sz val="12"/>
      <color indexed="8"/>
      <name val="Soberana Sans"/>
      <family val="3"/>
    </font>
    <font>
      <sz val="12"/>
      <color rgb="FF000000"/>
      <name val="Soberana Sans"/>
      <family val="3"/>
    </font>
    <font>
      <sz val="11"/>
      <color theme="1"/>
      <name val="Soberana Sans"/>
      <family val="3"/>
    </font>
    <font>
      <b/>
      <sz val="10"/>
      <color theme="0" tint="-0.499984740745262"/>
      <name val="Soberana Sans"/>
      <family val="3"/>
    </font>
    <font>
      <b/>
      <sz val="11"/>
      <color theme="1"/>
      <name val="Soberana Sans"/>
      <family val="3"/>
    </font>
    <font>
      <b/>
      <sz val="9"/>
      <color theme="0" tint="-0.499984740745262"/>
      <name val="Soberana Sans"/>
      <family val="3"/>
    </font>
    <font>
      <b/>
      <sz val="8"/>
      <color theme="0" tint="-0.499984740745262"/>
      <name val="Soberana Sans"/>
      <family val="3"/>
    </font>
    <font>
      <sz val="10"/>
      <color theme="1"/>
      <name val="Soberana Sans"/>
      <family val="3"/>
    </font>
    <font>
      <sz val="8"/>
      <color theme="1"/>
      <name val="Soberana Sans"/>
      <family val="3"/>
    </font>
    <font>
      <sz val="7"/>
      <color theme="1"/>
      <name val="Soberana Sans"/>
      <family val="3"/>
    </font>
    <font>
      <b/>
      <sz val="7"/>
      <color theme="1"/>
      <name val="Soberana Sans"/>
      <family val="3"/>
    </font>
    <font>
      <b/>
      <sz val="8"/>
      <color theme="1"/>
      <name val="Soberana Sans"/>
      <family val="3"/>
    </font>
    <font>
      <b/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2" tint="-0.499984740745262"/>
      </top>
      <bottom style="thin">
        <color indexed="64"/>
      </bottom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/>
      <diagonal/>
    </border>
  </borders>
  <cellStyleXfs count="4">
    <xf numFmtId="0" fontId="0" fillId="0" borderId="0"/>
    <xf numFmtId="0" fontId="1" fillId="0" borderId="0"/>
    <xf numFmtId="0" fontId="2" fillId="0" borderId="0"/>
    <xf numFmtId="9" fontId="18" fillId="0" borderId="0" applyFont="0" applyFill="0" applyBorder="0" applyAlignment="0" applyProtection="0"/>
  </cellStyleXfs>
  <cellXfs count="65">
    <xf numFmtId="0" fontId="0" fillId="0" borderId="0" xfId="0"/>
    <xf numFmtId="0" fontId="4" fillId="0" borderId="0" xfId="0" applyFont="1"/>
    <xf numFmtId="0" fontId="4" fillId="0" borderId="1" xfId="0" applyFont="1" applyBorder="1"/>
    <xf numFmtId="0" fontId="3" fillId="0" borderId="1" xfId="0" applyFont="1" applyFill="1" applyBorder="1" applyAlignment="1">
      <alignment vertical="center"/>
    </xf>
    <xf numFmtId="0" fontId="4" fillId="3" borderId="1" xfId="0" applyFont="1" applyFill="1" applyBorder="1"/>
    <xf numFmtId="0" fontId="3" fillId="3" borderId="1" xfId="0" applyFont="1" applyFill="1" applyBorder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/>
    </xf>
    <xf numFmtId="4" fontId="3" fillId="3" borderId="4" xfId="0" applyNumberFormat="1" applyFont="1" applyFill="1" applyBorder="1" applyAlignment="1">
      <alignment vertical="center"/>
    </xf>
    <xf numFmtId="4" fontId="3" fillId="3" borderId="4" xfId="0" applyNumberFormat="1" applyFont="1" applyFill="1" applyBorder="1"/>
    <xf numFmtId="0" fontId="4" fillId="0" borderId="5" xfId="0" applyFont="1" applyBorder="1"/>
    <xf numFmtId="0" fontId="3" fillId="0" borderId="3" xfId="0" applyFont="1" applyBorder="1" applyAlignment="1"/>
    <xf numFmtId="0" fontId="7" fillId="0" borderId="0" xfId="0" applyFont="1"/>
    <xf numFmtId="0" fontId="8" fillId="0" borderId="0" xfId="0" applyFont="1" applyAlignment="1"/>
    <xf numFmtId="0" fontId="9" fillId="0" borderId="0" xfId="0" applyFont="1" applyAlignment="1"/>
    <xf numFmtId="0" fontId="10" fillId="0" borderId="0" xfId="0" applyFont="1" applyAlignment="1"/>
    <xf numFmtId="0" fontId="12" fillId="0" borderId="0" xfId="0" applyFont="1" applyAlignment="1">
      <alignment vertic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right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right"/>
    </xf>
    <xf numFmtId="0" fontId="13" fillId="0" borderId="0" xfId="0" applyFont="1"/>
    <xf numFmtId="0" fontId="13" fillId="0" borderId="0" xfId="0" applyFont="1" applyAlignment="1">
      <alignment horizontal="center"/>
    </xf>
    <xf numFmtId="0" fontId="14" fillId="0" borderId="0" xfId="0" applyFont="1"/>
    <xf numFmtId="0" fontId="15" fillId="0" borderId="0" xfId="0" applyFont="1" applyBorder="1" applyAlignment="1">
      <alignment horizontal="center" vertical="center" wrapText="1"/>
    </xf>
    <xf numFmtId="0" fontId="16" fillId="0" borderId="0" xfId="0" applyFont="1" applyAlignment="1">
      <alignment horizontal="right"/>
    </xf>
    <xf numFmtId="0" fontId="16" fillId="4" borderId="1" xfId="0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vertical="center"/>
    </xf>
    <xf numFmtId="4" fontId="3" fillId="3" borderId="1" xfId="0" applyNumberFormat="1" applyFont="1" applyFill="1" applyBorder="1" applyAlignment="1">
      <alignment vertical="center"/>
    </xf>
    <xf numFmtId="0" fontId="4" fillId="0" borderId="7" xfId="0" applyFont="1" applyBorder="1" applyAlignment="1">
      <alignment horizontal="center"/>
    </xf>
    <xf numFmtId="0" fontId="4" fillId="0" borderId="7" xfId="0" applyFont="1" applyBorder="1"/>
    <xf numFmtId="0" fontId="6" fillId="0" borderId="7" xfId="2" applyFont="1" applyFill="1" applyBorder="1" applyAlignment="1">
      <alignment vertical="center" wrapText="1"/>
    </xf>
    <xf numFmtId="4" fontId="6" fillId="0" borderId="7" xfId="0" applyNumberFormat="1" applyFont="1" applyFill="1" applyBorder="1" applyAlignment="1">
      <alignment horizontal="right" vertical="center"/>
    </xf>
    <xf numFmtId="0" fontId="4" fillId="0" borderId="7" xfId="0" applyFont="1" applyBorder="1" applyAlignment="1">
      <alignment horizontal="center" vertical="center"/>
    </xf>
    <xf numFmtId="0" fontId="5" fillId="0" borderId="7" xfId="1" applyFont="1" applyFill="1" applyBorder="1" applyAlignment="1">
      <alignment vertical="center" wrapText="1"/>
    </xf>
    <xf numFmtId="4" fontId="4" fillId="0" borderId="7" xfId="0" applyNumberFormat="1" applyFont="1" applyFill="1" applyBorder="1" applyAlignment="1">
      <alignment horizontal="right" vertical="center"/>
    </xf>
    <xf numFmtId="0" fontId="5" fillId="2" borderId="7" xfId="1" applyFont="1" applyFill="1" applyBorder="1" applyAlignment="1">
      <alignment vertical="center" wrapText="1"/>
    </xf>
    <xf numFmtId="0" fontId="4" fillId="0" borderId="8" xfId="0" applyFont="1" applyBorder="1" applyAlignment="1">
      <alignment horizontal="center" vertical="center"/>
    </xf>
    <xf numFmtId="0" fontId="5" fillId="0" borderId="8" xfId="1" applyFont="1" applyFill="1" applyBorder="1" applyAlignment="1">
      <alignment vertical="center" wrapText="1"/>
    </xf>
    <xf numFmtId="4" fontId="4" fillId="0" borderId="8" xfId="0" applyNumberFormat="1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vertical="center"/>
    </xf>
    <xf numFmtId="0" fontId="3" fillId="0" borderId="5" xfId="0" applyFont="1" applyFill="1" applyBorder="1" applyAlignment="1">
      <alignment horizontal="center" vertical="center"/>
    </xf>
    <xf numFmtId="164" fontId="3" fillId="0" borderId="3" xfId="0" applyNumberFormat="1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/>
    </xf>
    <xf numFmtId="0" fontId="4" fillId="0" borderId="8" xfId="0" applyFont="1" applyBorder="1"/>
    <xf numFmtId="0" fontId="6" fillId="0" borderId="8" xfId="2" applyFont="1" applyFill="1" applyBorder="1" applyAlignment="1">
      <alignment vertical="center" wrapText="1"/>
    </xf>
    <xf numFmtId="4" fontId="6" fillId="0" borderId="8" xfId="0" applyNumberFormat="1" applyFont="1" applyFill="1" applyBorder="1" applyAlignment="1">
      <alignment horizontal="right" vertical="center"/>
    </xf>
    <xf numFmtId="0" fontId="17" fillId="0" borderId="0" xfId="0" applyFont="1" applyAlignment="1">
      <alignment vertical="center"/>
    </xf>
    <xf numFmtId="0" fontId="17" fillId="0" borderId="0" xfId="0" applyFont="1" applyAlignment="1">
      <alignment horizontal="left" vertical="center"/>
    </xf>
    <xf numFmtId="9" fontId="4" fillId="0" borderId="7" xfId="3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4" fontId="3" fillId="3" borderId="6" xfId="0" applyNumberFormat="1" applyFont="1" applyFill="1" applyBorder="1" applyAlignment="1">
      <alignment horizontal="center" vertical="center"/>
    </xf>
    <xf numFmtId="4" fontId="3" fillId="3" borderId="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4" fontId="3" fillId="3" borderId="6" xfId="0" applyNumberFormat="1" applyFont="1" applyFill="1" applyBorder="1" applyAlignment="1">
      <alignment horizontal="center"/>
    </xf>
    <xf numFmtId="0" fontId="16" fillId="4" borderId="1" xfId="0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 vertical="center"/>
    </xf>
    <xf numFmtId="9" fontId="16" fillId="4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5" fillId="4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4" fontId="3" fillId="0" borderId="1" xfId="0" applyNumberFormat="1" applyFont="1" applyFill="1" applyBorder="1" applyAlignment="1">
      <alignment horizontal="right" vertical="center"/>
    </xf>
  </cellXfs>
  <cellStyles count="4">
    <cellStyle name="Normal" xfId="0" builtinId="0"/>
    <cellStyle name="Normal_Base 2015" xfId="1"/>
    <cellStyle name="Normal_Base 2015 2" xfId="2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1422400</xdr:colOff>
      <xdr:row>3</xdr:row>
      <xdr:rowOff>177800</xdr:rowOff>
    </xdr:to>
    <xdr:pic>
      <xdr:nvPicPr>
        <xdr:cNvPr id="3" name="2 Imagen" descr="C:\Users\juan.hernandez\Desktop\FormatoPapeleria\HORIZONTAL\SEP_horizontal_ALTA-01.jpg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715" b="36956"/>
        <a:stretch/>
      </xdr:blipFill>
      <xdr:spPr bwMode="auto">
        <a:xfrm>
          <a:off x="0" y="0"/>
          <a:ext cx="2971800" cy="8255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2"/>
  <sheetViews>
    <sheetView showGridLines="0" tabSelected="1" topLeftCell="A28" zoomScale="90" zoomScaleNormal="90" zoomScaleSheetLayoutView="40" workbookViewId="0">
      <selection activeCell="K71" sqref="K71"/>
    </sheetView>
  </sheetViews>
  <sheetFormatPr baseColWidth="10" defaultRowHeight="15.75" x14ac:dyDescent="0.25"/>
  <cols>
    <col min="1" max="1" width="12.42578125" style="1" customWidth="1"/>
    <col min="2" max="2" width="10.85546875" style="1" bestFit="1" customWidth="1"/>
    <col min="3" max="3" width="23.7109375" style="1" customWidth="1"/>
    <col min="4" max="4" width="71.42578125" style="1" bestFit="1" customWidth="1"/>
    <col min="5" max="5" width="27.7109375" style="1" customWidth="1"/>
    <col min="6" max="6" width="12.5703125" style="1" customWidth="1"/>
    <col min="7" max="7" width="11.42578125" style="1"/>
    <col min="8" max="8" width="21.5703125" style="1" bestFit="1" customWidth="1"/>
    <col min="9" max="9" width="19.7109375" style="1" bestFit="1" customWidth="1"/>
    <col min="10" max="10" width="21.5703125" style="1" bestFit="1" customWidth="1"/>
    <col min="11" max="11" width="16.5703125" style="1" customWidth="1"/>
    <col min="12" max="12" width="16.42578125" style="1" customWidth="1"/>
    <col min="13" max="16384" width="11.42578125" style="1"/>
  </cols>
  <sheetData>
    <row r="1" spans="1:14" s="12" customFormat="1" ht="16.5" x14ac:dyDescent="0.3">
      <c r="F1" s="13"/>
      <c r="G1" s="13"/>
      <c r="H1" s="13"/>
      <c r="J1" s="17"/>
      <c r="L1" s="18" t="s">
        <v>98</v>
      </c>
      <c r="M1" s="14"/>
      <c r="N1" s="14"/>
    </row>
    <row r="2" spans="1:14" s="12" customFormat="1" ht="16.5" x14ac:dyDescent="0.3">
      <c r="F2" s="15"/>
      <c r="G2" s="15"/>
      <c r="H2" s="15"/>
      <c r="J2" s="19"/>
      <c r="L2" s="20" t="s">
        <v>101</v>
      </c>
      <c r="M2" s="14"/>
      <c r="N2" s="14"/>
    </row>
    <row r="3" spans="1:14" s="12" customFormat="1" ht="16.5" x14ac:dyDescent="0.3">
      <c r="F3" s="15"/>
      <c r="G3" s="15"/>
      <c r="H3" s="15"/>
      <c r="J3" s="19"/>
      <c r="L3" s="20" t="s">
        <v>102</v>
      </c>
      <c r="M3" s="14"/>
      <c r="N3" s="14"/>
    </row>
    <row r="4" spans="1:14" s="16" customFormat="1" ht="82.5" customHeight="1" x14ac:dyDescent="0.25">
      <c r="A4" s="60" t="s">
        <v>103</v>
      </c>
      <c r="B4" s="60"/>
      <c r="C4" s="60"/>
      <c r="D4" s="60"/>
      <c r="E4" s="60"/>
      <c r="F4" s="60"/>
      <c r="G4" s="60"/>
      <c r="H4" s="60"/>
      <c r="I4" s="60"/>
      <c r="J4" s="60"/>
      <c r="K4" s="60"/>
    </row>
    <row r="5" spans="1:14" s="12" customFormat="1" x14ac:dyDescent="0.25">
      <c r="A5" s="21"/>
      <c r="B5" s="22"/>
      <c r="C5" s="23"/>
      <c r="D5" s="24"/>
      <c r="E5" s="24"/>
      <c r="F5" s="24"/>
      <c r="G5" s="24"/>
      <c r="H5" s="24"/>
      <c r="I5" s="24"/>
      <c r="L5" s="25" t="s">
        <v>117</v>
      </c>
    </row>
    <row r="7" spans="1:14" customFormat="1" ht="28.5" customHeight="1" x14ac:dyDescent="0.25">
      <c r="A7" s="61" t="s">
        <v>99</v>
      </c>
      <c r="B7" s="61" t="s">
        <v>100</v>
      </c>
      <c r="C7" s="58" t="s">
        <v>50</v>
      </c>
      <c r="D7" s="58" t="s">
        <v>104</v>
      </c>
      <c r="E7" s="57" t="s">
        <v>110</v>
      </c>
      <c r="F7" s="57" t="s">
        <v>111</v>
      </c>
      <c r="G7" s="57"/>
      <c r="H7" s="57"/>
      <c r="I7" s="57"/>
      <c r="J7" s="57" t="s">
        <v>113</v>
      </c>
      <c r="K7" s="59" t="s">
        <v>105</v>
      </c>
      <c r="L7" s="57" t="s">
        <v>106</v>
      </c>
    </row>
    <row r="8" spans="1:14" customFormat="1" ht="33" customHeight="1" x14ac:dyDescent="0.25">
      <c r="A8" s="61"/>
      <c r="B8" s="61"/>
      <c r="C8" s="58"/>
      <c r="D8" s="58"/>
      <c r="E8" s="57"/>
      <c r="F8" s="26" t="s">
        <v>107</v>
      </c>
      <c r="G8" s="26" t="s">
        <v>108</v>
      </c>
      <c r="H8" s="26" t="s">
        <v>109</v>
      </c>
      <c r="I8" s="26" t="s">
        <v>112</v>
      </c>
      <c r="J8" s="57"/>
      <c r="K8" s="59"/>
      <c r="L8" s="57"/>
    </row>
    <row r="10" spans="1:14" ht="17.25" x14ac:dyDescent="0.3">
      <c r="A10" s="62" t="s">
        <v>80</v>
      </c>
      <c r="B10" s="63"/>
      <c r="C10" s="63"/>
      <c r="D10" s="63"/>
      <c r="E10" s="63"/>
    </row>
    <row r="11" spans="1:14" x14ac:dyDescent="0.25">
      <c r="A11" s="33">
        <v>1</v>
      </c>
      <c r="B11" s="33">
        <v>1</v>
      </c>
      <c r="C11" s="34" t="s">
        <v>51</v>
      </c>
      <c r="D11" s="34" t="s">
        <v>0</v>
      </c>
      <c r="E11" s="35">
        <v>6403845</v>
      </c>
      <c r="F11" s="35"/>
      <c r="G11" s="35"/>
      <c r="H11" s="35">
        <v>6403845</v>
      </c>
      <c r="I11" s="35"/>
      <c r="J11" s="35">
        <f>SUM(F11:I11)</f>
        <v>6403845</v>
      </c>
      <c r="K11" s="35">
        <f>SUM(E11-J11)</f>
        <v>0</v>
      </c>
      <c r="L11" s="50">
        <f>(J11/E11)</f>
        <v>1</v>
      </c>
    </row>
    <row r="12" spans="1:14" x14ac:dyDescent="0.25">
      <c r="A12" s="33">
        <v>2</v>
      </c>
      <c r="B12" s="33">
        <v>2</v>
      </c>
      <c r="C12" s="36" t="s">
        <v>52</v>
      </c>
      <c r="D12" s="34" t="s">
        <v>1</v>
      </c>
      <c r="E12" s="35">
        <v>4045051</v>
      </c>
      <c r="F12" s="35"/>
      <c r="G12" s="35"/>
      <c r="H12" s="35">
        <v>1317051</v>
      </c>
      <c r="I12" s="35">
        <v>2728000</v>
      </c>
      <c r="J12" s="35">
        <f t="shared" ref="J12:J42" si="0">SUM(F12:I12)</f>
        <v>4045051</v>
      </c>
      <c r="K12" s="35">
        <f t="shared" ref="K12:K43" si="1">SUM(E12-J12)</f>
        <v>0</v>
      </c>
      <c r="L12" s="50">
        <f t="shared" ref="L12:L42" si="2">(J12/E12)</f>
        <v>1</v>
      </c>
    </row>
    <row r="13" spans="1:14" x14ac:dyDescent="0.25">
      <c r="A13" s="33">
        <v>3</v>
      </c>
      <c r="B13" s="33">
        <v>3</v>
      </c>
      <c r="C13" s="34" t="s">
        <v>53</v>
      </c>
      <c r="D13" s="34" t="s">
        <v>2</v>
      </c>
      <c r="E13" s="35">
        <v>7614567</v>
      </c>
      <c r="F13" s="35"/>
      <c r="G13" s="35"/>
      <c r="H13" s="35">
        <v>7614567</v>
      </c>
      <c r="I13" s="35"/>
      <c r="J13" s="35">
        <f t="shared" si="0"/>
        <v>7614567</v>
      </c>
      <c r="K13" s="35">
        <f t="shared" si="1"/>
        <v>0</v>
      </c>
      <c r="L13" s="50">
        <f t="shared" si="2"/>
        <v>1</v>
      </c>
    </row>
    <row r="14" spans="1:14" x14ac:dyDescent="0.25">
      <c r="A14" s="33">
        <v>4</v>
      </c>
      <c r="B14" s="33">
        <v>4</v>
      </c>
      <c r="C14" s="34" t="s">
        <v>53</v>
      </c>
      <c r="D14" s="34" t="s">
        <v>3</v>
      </c>
      <c r="E14" s="35">
        <v>7325719</v>
      </c>
      <c r="F14" s="35"/>
      <c r="G14" s="35"/>
      <c r="H14" s="35">
        <v>7325719</v>
      </c>
      <c r="I14" s="35"/>
      <c r="J14" s="35">
        <f t="shared" si="0"/>
        <v>7325719</v>
      </c>
      <c r="K14" s="35">
        <f t="shared" si="1"/>
        <v>0</v>
      </c>
      <c r="L14" s="50">
        <f t="shared" si="2"/>
        <v>1</v>
      </c>
    </row>
    <row r="15" spans="1:14" x14ac:dyDescent="0.25">
      <c r="A15" s="33">
        <v>5</v>
      </c>
      <c r="B15" s="33">
        <v>5</v>
      </c>
      <c r="C15" s="34" t="s">
        <v>54</v>
      </c>
      <c r="D15" s="34" t="s">
        <v>4</v>
      </c>
      <c r="E15" s="35">
        <v>21361447</v>
      </c>
      <c r="F15" s="35"/>
      <c r="G15" s="35"/>
      <c r="H15" s="35">
        <v>21361447</v>
      </c>
      <c r="I15" s="35"/>
      <c r="J15" s="35">
        <f t="shared" si="0"/>
        <v>21361447</v>
      </c>
      <c r="K15" s="35">
        <f t="shared" si="1"/>
        <v>0</v>
      </c>
      <c r="L15" s="50">
        <f t="shared" si="2"/>
        <v>1</v>
      </c>
    </row>
    <row r="16" spans="1:14" x14ac:dyDescent="0.25">
      <c r="A16" s="33">
        <v>6</v>
      </c>
      <c r="B16" s="33">
        <v>6</v>
      </c>
      <c r="C16" s="34" t="s">
        <v>55</v>
      </c>
      <c r="D16" s="34" t="s">
        <v>5</v>
      </c>
      <c r="E16" s="35">
        <v>6384454</v>
      </c>
      <c r="F16" s="35"/>
      <c r="G16" s="35"/>
      <c r="H16" s="35">
        <v>6384454</v>
      </c>
      <c r="I16" s="35"/>
      <c r="J16" s="35">
        <f t="shared" si="0"/>
        <v>6384454</v>
      </c>
      <c r="K16" s="35">
        <f t="shared" si="1"/>
        <v>0</v>
      </c>
      <c r="L16" s="50">
        <f t="shared" si="2"/>
        <v>1</v>
      </c>
    </row>
    <row r="17" spans="1:12" x14ac:dyDescent="0.25">
      <c r="A17" s="33">
        <v>7</v>
      </c>
      <c r="B17" s="33">
        <v>7</v>
      </c>
      <c r="C17" s="34" t="s">
        <v>56</v>
      </c>
      <c r="D17" s="34" t="s">
        <v>6</v>
      </c>
      <c r="E17" s="35">
        <v>10661901</v>
      </c>
      <c r="F17" s="35"/>
      <c r="G17" s="35"/>
      <c r="H17" s="35">
        <v>10661901</v>
      </c>
      <c r="I17" s="35"/>
      <c r="J17" s="35">
        <f t="shared" si="0"/>
        <v>10661901</v>
      </c>
      <c r="K17" s="35">
        <f t="shared" si="1"/>
        <v>0</v>
      </c>
      <c r="L17" s="50">
        <f t="shared" si="2"/>
        <v>1</v>
      </c>
    </row>
    <row r="18" spans="1:12" x14ac:dyDescent="0.25">
      <c r="A18" s="33">
        <v>8</v>
      </c>
      <c r="B18" s="33">
        <v>8</v>
      </c>
      <c r="C18" s="34" t="s">
        <v>56</v>
      </c>
      <c r="D18" s="34" t="s">
        <v>7</v>
      </c>
      <c r="E18" s="35">
        <v>23931468</v>
      </c>
      <c r="F18" s="35"/>
      <c r="G18" s="35"/>
      <c r="H18" s="35">
        <v>23931468</v>
      </c>
      <c r="I18" s="35"/>
      <c r="J18" s="35">
        <f t="shared" si="0"/>
        <v>23931468</v>
      </c>
      <c r="K18" s="35">
        <f t="shared" si="1"/>
        <v>0</v>
      </c>
      <c r="L18" s="50">
        <f t="shared" si="2"/>
        <v>1</v>
      </c>
    </row>
    <row r="19" spans="1:12" x14ac:dyDescent="0.25">
      <c r="A19" s="33">
        <v>9</v>
      </c>
      <c r="B19" s="33">
        <v>9</v>
      </c>
      <c r="C19" s="34" t="s">
        <v>57</v>
      </c>
      <c r="D19" s="34" t="s">
        <v>8</v>
      </c>
      <c r="E19" s="35">
        <v>2758179</v>
      </c>
      <c r="F19" s="35"/>
      <c r="G19" s="35"/>
      <c r="H19" s="35">
        <v>1110380.3600000001</v>
      </c>
      <c r="I19" s="35">
        <v>1647798.64</v>
      </c>
      <c r="J19" s="35">
        <f t="shared" si="0"/>
        <v>2758179</v>
      </c>
      <c r="K19" s="35">
        <f t="shared" si="1"/>
        <v>0</v>
      </c>
      <c r="L19" s="50">
        <f t="shared" si="2"/>
        <v>1</v>
      </c>
    </row>
    <row r="20" spans="1:12" x14ac:dyDescent="0.25">
      <c r="A20" s="33">
        <v>10</v>
      </c>
      <c r="B20" s="33">
        <v>10</v>
      </c>
      <c r="C20" s="34" t="s">
        <v>58</v>
      </c>
      <c r="D20" s="34" t="s">
        <v>9</v>
      </c>
      <c r="E20" s="35">
        <v>37355456</v>
      </c>
      <c r="F20" s="35"/>
      <c r="G20" s="35"/>
      <c r="H20" s="35">
        <v>37355456</v>
      </c>
      <c r="I20" s="35"/>
      <c r="J20" s="35">
        <f t="shared" si="0"/>
        <v>37355456</v>
      </c>
      <c r="K20" s="35">
        <f t="shared" si="1"/>
        <v>0</v>
      </c>
      <c r="L20" s="50">
        <f t="shared" si="2"/>
        <v>1</v>
      </c>
    </row>
    <row r="21" spans="1:12" x14ac:dyDescent="0.25">
      <c r="A21" s="33">
        <v>11</v>
      </c>
      <c r="B21" s="33">
        <v>11</v>
      </c>
      <c r="C21" s="34" t="s">
        <v>59</v>
      </c>
      <c r="D21" s="34" t="s">
        <v>10</v>
      </c>
      <c r="E21" s="35">
        <v>79631205</v>
      </c>
      <c r="F21" s="35"/>
      <c r="G21" s="35"/>
      <c r="H21" s="35">
        <v>79631205</v>
      </c>
      <c r="I21" s="35"/>
      <c r="J21" s="35">
        <f t="shared" si="0"/>
        <v>79631205</v>
      </c>
      <c r="K21" s="35">
        <f t="shared" si="1"/>
        <v>0</v>
      </c>
      <c r="L21" s="50">
        <f t="shared" si="2"/>
        <v>1</v>
      </c>
    </row>
    <row r="22" spans="1:12" x14ac:dyDescent="0.25">
      <c r="A22" s="33">
        <v>12</v>
      </c>
      <c r="B22" s="33">
        <v>12</v>
      </c>
      <c r="C22" s="34" t="s">
        <v>60</v>
      </c>
      <c r="D22" s="34" t="s">
        <v>11</v>
      </c>
      <c r="E22" s="35">
        <v>32921623</v>
      </c>
      <c r="F22" s="35"/>
      <c r="G22" s="35"/>
      <c r="H22" s="35">
        <v>32921623</v>
      </c>
      <c r="I22" s="35"/>
      <c r="J22" s="35">
        <f t="shared" si="0"/>
        <v>32921623</v>
      </c>
      <c r="K22" s="35">
        <f t="shared" si="1"/>
        <v>0</v>
      </c>
      <c r="L22" s="50">
        <f t="shared" si="2"/>
        <v>1</v>
      </c>
    </row>
    <row r="23" spans="1:12" x14ac:dyDescent="0.25">
      <c r="A23" s="33">
        <v>13</v>
      </c>
      <c r="B23" s="33">
        <v>13</v>
      </c>
      <c r="C23" s="34" t="s">
        <v>61</v>
      </c>
      <c r="D23" s="34" t="s">
        <v>12</v>
      </c>
      <c r="E23" s="35">
        <v>104833109</v>
      </c>
      <c r="F23" s="35"/>
      <c r="G23" s="35"/>
      <c r="H23" s="35">
        <v>104833109</v>
      </c>
      <c r="I23" s="35"/>
      <c r="J23" s="35">
        <f t="shared" si="0"/>
        <v>104833109</v>
      </c>
      <c r="K23" s="35">
        <f t="shared" si="1"/>
        <v>0</v>
      </c>
      <c r="L23" s="50">
        <f t="shared" si="2"/>
        <v>1</v>
      </c>
    </row>
    <row r="24" spans="1:12" x14ac:dyDescent="0.25">
      <c r="A24" s="33">
        <v>14</v>
      </c>
      <c r="B24" s="33">
        <v>14</v>
      </c>
      <c r="C24" s="34" t="s">
        <v>62</v>
      </c>
      <c r="D24" s="34" t="s">
        <v>13</v>
      </c>
      <c r="E24" s="35">
        <v>60867044</v>
      </c>
      <c r="F24" s="35"/>
      <c r="G24" s="35"/>
      <c r="H24" s="35">
        <v>60867044</v>
      </c>
      <c r="I24" s="35"/>
      <c r="J24" s="35">
        <f t="shared" si="0"/>
        <v>60867044</v>
      </c>
      <c r="K24" s="35">
        <f t="shared" si="1"/>
        <v>0</v>
      </c>
      <c r="L24" s="50">
        <f t="shared" si="2"/>
        <v>1</v>
      </c>
    </row>
    <row r="25" spans="1:12" x14ac:dyDescent="0.25">
      <c r="A25" s="33">
        <v>15</v>
      </c>
      <c r="B25" s="33">
        <v>15</v>
      </c>
      <c r="C25" s="34" t="s">
        <v>63</v>
      </c>
      <c r="D25" s="34" t="s">
        <v>14</v>
      </c>
      <c r="E25" s="35">
        <v>63577643</v>
      </c>
      <c r="F25" s="35"/>
      <c r="G25" s="35"/>
      <c r="H25" s="35">
        <v>63577643</v>
      </c>
      <c r="I25" s="35"/>
      <c r="J25" s="35">
        <f t="shared" si="0"/>
        <v>63577643</v>
      </c>
      <c r="K25" s="35">
        <f t="shared" si="1"/>
        <v>0</v>
      </c>
      <c r="L25" s="50">
        <f t="shared" si="2"/>
        <v>1</v>
      </c>
    </row>
    <row r="26" spans="1:12" x14ac:dyDescent="0.25">
      <c r="A26" s="33">
        <v>16</v>
      </c>
      <c r="B26" s="33">
        <v>16</v>
      </c>
      <c r="C26" s="34" t="s">
        <v>64</v>
      </c>
      <c r="D26" s="34" t="s">
        <v>15</v>
      </c>
      <c r="E26" s="35">
        <v>23927004</v>
      </c>
      <c r="F26" s="35"/>
      <c r="G26" s="35"/>
      <c r="H26" s="35">
        <v>20004553.48</v>
      </c>
      <c r="I26" s="35">
        <v>3922450.52</v>
      </c>
      <c r="J26" s="35">
        <f t="shared" si="0"/>
        <v>23927004</v>
      </c>
      <c r="K26" s="35">
        <f t="shared" si="1"/>
        <v>0</v>
      </c>
      <c r="L26" s="50">
        <f t="shared" si="2"/>
        <v>1</v>
      </c>
    </row>
    <row r="27" spans="1:12" x14ac:dyDescent="0.25">
      <c r="A27" s="33">
        <v>17</v>
      </c>
      <c r="B27" s="33">
        <v>17</v>
      </c>
      <c r="C27" s="34" t="s">
        <v>65</v>
      </c>
      <c r="D27" s="34" t="s">
        <v>16</v>
      </c>
      <c r="E27" s="35">
        <v>8079716</v>
      </c>
      <c r="F27" s="35"/>
      <c r="G27" s="35"/>
      <c r="H27" s="35">
        <v>8079716</v>
      </c>
      <c r="I27" s="35"/>
      <c r="J27" s="35">
        <f t="shared" si="0"/>
        <v>8079716</v>
      </c>
      <c r="K27" s="35">
        <f t="shared" si="1"/>
        <v>0</v>
      </c>
      <c r="L27" s="50">
        <f t="shared" si="2"/>
        <v>1</v>
      </c>
    </row>
    <row r="28" spans="1:12" x14ac:dyDescent="0.25">
      <c r="A28" s="33">
        <v>18</v>
      </c>
      <c r="B28" s="33">
        <v>18</v>
      </c>
      <c r="C28" s="34" t="s">
        <v>66</v>
      </c>
      <c r="D28" s="34" t="s">
        <v>17</v>
      </c>
      <c r="E28" s="35">
        <v>104833109</v>
      </c>
      <c r="F28" s="35"/>
      <c r="G28" s="35"/>
      <c r="H28" s="35">
        <v>104833109</v>
      </c>
      <c r="I28" s="35"/>
      <c r="J28" s="35">
        <f t="shared" si="0"/>
        <v>104833109</v>
      </c>
      <c r="K28" s="35">
        <f t="shared" si="1"/>
        <v>0</v>
      </c>
      <c r="L28" s="50">
        <f t="shared" si="2"/>
        <v>1</v>
      </c>
    </row>
    <row r="29" spans="1:12" x14ac:dyDescent="0.25">
      <c r="A29" s="33">
        <v>19</v>
      </c>
      <c r="B29" s="33">
        <v>19</v>
      </c>
      <c r="C29" s="34" t="s">
        <v>67</v>
      </c>
      <c r="D29" s="34" t="s">
        <v>18</v>
      </c>
      <c r="E29" s="35">
        <v>8287680</v>
      </c>
      <c r="F29" s="35"/>
      <c r="G29" s="35"/>
      <c r="H29" s="35">
        <v>8287680</v>
      </c>
      <c r="I29" s="35"/>
      <c r="J29" s="35">
        <f t="shared" si="0"/>
        <v>8287680</v>
      </c>
      <c r="K29" s="35">
        <f t="shared" si="1"/>
        <v>0</v>
      </c>
      <c r="L29" s="50">
        <f t="shared" si="2"/>
        <v>1</v>
      </c>
    </row>
    <row r="30" spans="1:12" x14ac:dyDescent="0.25">
      <c r="A30" s="33">
        <v>20</v>
      </c>
      <c r="B30" s="33">
        <v>20</v>
      </c>
      <c r="C30" s="34" t="s">
        <v>68</v>
      </c>
      <c r="D30" s="34" t="s">
        <v>19</v>
      </c>
      <c r="E30" s="35">
        <v>104833109</v>
      </c>
      <c r="F30" s="35"/>
      <c r="G30" s="35"/>
      <c r="H30" s="35">
        <v>104833109</v>
      </c>
      <c r="I30" s="35"/>
      <c r="J30" s="35">
        <f t="shared" si="0"/>
        <v>104833109</v>
      </c>
      <c r="K30" s="35">
        <f t="shared" si="1"/>
        <v>0</v>
      </c>
      <c r="L30" s="50">
        <f t="shared" si="2"/>
        <v>1</v>
      </c>
    </row>
    <row r="31" spans="1:12" x14ac:dyDescent="0.25">
      <c r="A31" s="33">
        <v>21</v>
      </c>
      <c r="B31" s="33">
        <v>21</v>
      </c>
      <c r="C31" s="34" t="s">
        <v>69</v>
      </c>
      <c r="D31" s="34" t="s">
        <v>20</v>
      </c>
      <c r="E31" s="35">
        <v>37991556</v>
      </c>
      <c r="F31" s="35"/>
      <c r="G31" s="35"/>
      <c r="H31" s="35">
        <v>37991556</v>
      </c>
      <c r="I31" s="35"/>
      <c r="J31" s="35">
        <f t="shared" si="0"/>
        <v>37991556</v>
      </c>
      <c r="K31" s="35">
        <f t="shared" si="1"/>
        <v>0</v>
      </c>
      <c r="L31" s="50">
        <f t="shared" si="2"/>
        <v>1</v>
      </c>
    </row>
    <row r="32" spans="1:12" x14ac:dyDescent="0.25">
      <c r="A32" s="33">
        <v>22</v>
      </c>
      <c r="B32" s="33">
        <v>22</v>
      </c>
      <c r="C32" s="34" t="s">
        <v>70</v>
      </c>
      <c r="D32" s="34" t="s">
        <v>21</v>
      </c>
      <c r="E32" s="35">
        <v>3460273</v>
      </c>
      <c r="F32" s="35"/>
      <c r="G32" s="35"/>
      <c r="H32" s="35">
        <v>3460273</v>
      </c>
      <c r="I32" s="35"/>
      <c r="J32" s="35">
        <f t="shared" si="0"/>
        <v>3460273</v>
      </c>
      <c r="K32" s="35">
        <f t="shared" si="1"/>
        <v>0</v>
      </c>
      <c r="L32" s="50">
        <f t="shared" si="2"/>
        <v>1</v>
      </c>
    </row>
    <row r="33" spans="1:12" x14ac:dyDescent="0.25">
      <c r="A33" s="33">
        <v>23</v>
      </c>
      <c r="B33" s="33">
        <v>23</v>
      </c>
      <c r="C33" s="36" t="s">
        <v>71</v>
      </c>
      <c r="D33" s="34" t="s">
        <v>22</v>
      </c>
      <c r="E33" s="35">
        <v>30962191</v>
      </c>
      <c r="F33" s="35"/>
      <c r="G33" s="35"/>
      <c r="H33" s="35">
        <v>30962191</v>
      </c>
      <c r="I33" s="35"/>
      <c r="J33" s="35">
        <f t="shared" si="0"/>
        <v>30962191</v>
      </c>
      <c r="K33" s="35">
        <f t="shared" si="1"/>
        <v>0</v>
      </c>
      <c r="L33" s="50">
        <f t="shared" si="2"/>
        <v>1</v>
      </c>
    </row>
    <row r="34" spans="1:12" x14ac:dyDescent="0.25">
      <c r="A34" s="33">
        <v>24</v>
      </c>
      <c r="B34" s="33">
        <v>24</v>
      </c>
      <c r="C34" s="34" t="s">
        <v>72</v>
      </c>
      <c r="D34" s="34" t="s">
        <v>23</v>
      </c>
      <c r="E34" s="35">
        <v>13371450</v>
      </c>
      <c r="F34" s="35"/>
      <c r="G34" s="35"/>
      <c r="H34" s="35">
        <v>4353450</v>
      </c>
      <c r="I34" s="35">
        <v>9018000</v>
      </c>
      <c r="J34" s="35">
        <f t="shared" si="0"/>
        <v>13371450</v>
      </c>
      <c r="K34" s="35">
        <f t="shared" si="1"/>
        <v>0</v>
      </c>
      <c r="L34" s="50">
        <f t="shared" si="2"/>
        <v>1</v>
      </c>
    </row>
    <row r="35" spans="1:12" x14ac:dyDescent="0.25">
      <c r="A35" s="33">
        <v>25</v>
      </c>
      <c r="B35" s="33">
        <v>25</v>
      </c>
      <c r="C35" s="36" t="s">
        <v>73</v>
      </c>
      <c r="D35" s="34" t="s">
        <v>24</v>
      </c>
      <c r="E35" s="35">
        <v>6620231</v>
      </c>
      <c r="F35" s="35"/>
      <c r="G35" s="35"/>
      <c r="H35" s="35">
        <v>6620231</v>
      </c>
      <c r="I35" s="35"/>
      <c r="J35" s="35">
        <f t="shared" si="0"/>
        <v>6620231</v>
      </c>
      <c r="K35" s="35">
        <f t="shared" si="1"/>
        <v>0</v>
      </c>
      <c r="L35" s="50">
        <f t="shared" si="2"/>
        <v>1</v>
      </c>
    </row>
    <row r="36" spans="1:12" x14ac:dyDescent="0.25">
      <c r="A36" s="33">
        <v>26</v>
      </c>
      <c r="B36" s="33">
        <v>26</v>
      </c>
      <c r="C36" s="34" t="s">
        <v>73</v>
      </c>
      <c r="D36" s="34" t="s">
        <v>25</v>
      </c>
      <c r="E36" s="35">
        <v>3574053</v>
      </c>
      <c r="F36" s="35"/>
      <c r="G36" s="35"/>
      <c r="H36" s="35">
        <v>3574053</v>
      </c>
      <c r="I36" s="35"/>
      <c r="J36" s="35">
        <f t="shared" si="0"/>
        <v>3574053</v>
      </c>
      <c r="K36" s="35">
        <f t="shared" si="1"/>
        <v>0</v>
      </c>
      <c r="L36" s="50">
        <f t="shared" si="2"/>
        <v>1</v>
      </c>
    </row>
    <row r="37" spans="1:12" x14ac:dyDescent="0.25">
      <c r="A37" s="33">
        <v>27</v>
      </c>
      <c r="B37" s="33">
        <v>27</v>
      </c>
      <c r="C37" s="34" t="s">
        <v>74</v>
      </c>
      <c r="D37" s="34" t="s">
        <v>26</v>
      </c>
      <c r="E37" s="35">
        <v>42690333</v>
      </c>
      <c r="F37" s="35"/>
      <c r="G37" s="35"/>
      <c r="H37" s="35">
        <v>13900000</v>
      </c>
      <c r="I37" s="35">
        <v>28790333</v>
      </c>
      <c r="J37" s="35">
        <f t="shared" si="0"/>
        <v>42690333</v>
      </c>
      <c r="K37" s="35">
        <f t="shared" si="1"/>
        <v>0</v>
      </c>
      <c r="L37" s="50">
        <f t="shared" si="2"/>
        <v>1</v>
      </c>
    </row>
    <row r="38" spans="1:12" x14ac:dyDescent="0.25">
      <c r="A38" s="33">
        <v>28</v>
      </c>
      <c r="B38" s="33">
        <v>28</v>
      </c>
      <c r="C38" s="34" t="s">
        <v>75</v>
      </c>
      <c r="D38" s="34" t="s">
        <v>27</v>
      </c>
      <c r="E38" s="35">
        <v>1736486</v>
      </c>
      <c r="F38" s="35"/>
      <c r="G38" s="35"/>
      <c r="H38" s="35">
        <v>1736486</v>
      </c>
      <c r="I38" s="35"/>
      <c r="J38" s="35">
        <f t="shared" si="0"/>
        <v>1736486</v>
      </c>
      <c r="K38" s="35">
        <f t="shared" si="1"/>
        <v>0</v>
      </c>
      <c r="L38" s="50">
        <f t="shared" si="2"/>
        <v>1</v>
      </c>
    </row>
    <row r="39" spans="1:12" x14ac:dyDescent="0.25">
      <c r="A39" s="33">
        <v>29</v>
      </c>
      <c r="B39" s="33">
        <v>29</v>
      </c>
      <c r="C39" s="34" t="s">
        <v>76</v>
      </c>
      <c r="D39" s="34" t="s">
        <v>28</v>
      </c>
      <c r="E39" s="35">
        <v>23770079</v>
      </c>
      <c r="F39" s="35"/>
      <c r="G39" s="35"/>
      <c r="H39" s="35">
        <v>23770079</v>
      </c>
      <c r="I39" s="35"/>
      <c r="J39" s="35">
        <f t="shared" si="0"/>
        <v>23770079</v>
      </c>
      <c r="K39" s="35">
        <f t="shared" si="1"/>
        <v>0</v>
      </c>
      <c r="L39" s="50">
        <f t="shared" si="2"/>
        <v>1</v>
      </c>
    </row>
    <row r="40" spans="1:12" x14ac:dyDescent="0.25">
      <c r="A40" s="33">
        <v>30</v>
      </c>
      <c r="B40" s="33">
        <v>30</v>
      </c>
      <c r="C40" s="34" t="s">
        <v>77</v>
      </c>
      <c r="D40" s="34" t="s">
        <v>29</v>
      </c>
      <c r="E40" s="35">
        <v>7885143</v>
      </c>
      <c r="F40" s="35"/>
      <c r="G40" s="35"/>
      <c r="H40" s="35">
        <v>7885143</v>
      </c>
      <c r="I40" s="35"/>
      <c r="J40" s="35">
        <f t="shared" si="0"/>
        <v>7885143</v>
      </c>
      <c r="K40" s="35">
        <f t="shared" si="1"/>
        <v>0</v>
      </c>
      <c r="L40" s="50">
        <f t="shared" si="2"/>
        <v>1</v>
      </c>
    </row>
    <row r="41" spans="1:12" x14ac:dyDescent="0.25">
      <c r="A41" s="33">
        <v>31</v>
      </c>
      <c r="B41" s="33">
        <v>31</v>
      </c>
      <c r="C41" s="34" t="s">
        <v>78</v>
      </c>
      <c r="D41" s="34" t="s">
        <v>30</v>
      </c>
      <c r="E41" s="35">
        <v>2579673</v>
      </c>
      <c r="F41" s="35"/>
      <c r="G41" s="35"/>
      <c r="H41" s="35">
        <v>839673</v>
      </c>
      <c r="I41" s="35">
        <v>1740000</v>
      </c>
      <c r="J41" s="35">
        <f t="shared" si="0"/>
        <v>2579673</v>
      </c>
      <c r="K41" s="35">
        <f t="shared" si="1"/>
        <v>0</v>
      </c>
      <c r="L41" s="50">
        <f t="shared" si="2"/>
        <v>1</v>
      </c>
    </row>
    <row r="42" spans="1:12" x14ac:dyDescent="0.25">
      <c r="A42" s="37">
        <v>32</v>
      </c>
      <c r="B42" s="37">
        <v>32</v>
      </c>
      <c r="C42" s="38" t="s">
        <v>79</v>
      </c>
      <c r="D42" s="38" t="s">
        <v>31</v>
      </c>
      <c r="E42" s="39">
        <v>26730464</v>
      </c>
      <c r="F42" s="39"/>
      <c r="G42" s="39"/>
      <c r="H42" s="39">
        <v>26730464</v>
      </c>
      <c r="I42" s="39"/>
      <c r="J42" s="39">
        <f t="shared" si="0"/>
        <v>26730464</v>
      </c>
      <c r="K42" s="39">
        <f t="shared" si="1"/>
        <v>0</v>
      </c>
      <c r="L42" s="50">
        <f t="shared" si="2"/>
        <v>1</v>
      </c>
    </row>
    <row r="43" spans="1:12" ht="17.25" x14ac:dyDescent="0.25">
      <c r="A43" s="2"/>
      <c r="B43" s="2"/>
      <c r="C43" s="3"/>
      <c r="D43" s="40" t="s">
        <v>81</v>
      </c>
      <c r="E43" s="27">
        <f t="shared" ref="E43" si="3">SUM(E11:E42)</f>
        <v>921005261</v>
      </c>
      <c r="F43" s="27"/>
      <c r="G43" s="27"/>
      <c r="H43" s="27">
        <f>SUM(H11:H42)</f>
        <v>873158678.84000003</v>
      </c>
      <c r="I43" s="27">
        <f t="shared" ref="I43:J43" si="4">SUM(I11:I42)</f>
        <v>47846582.159999996</v>
      </c>
      <c r="J43" s="27">
        <f t="shared" si="4"/>
        <v>921005261</v>
      </c>
      <c r="K43" s="64">
        <f t="shared" si="1"/>
        <v>0</v>
      </c>
      <c r="L43" s="51"/>
    </row>
    <row r="44" spans="1:12" ht="17.25" x14ac:dyDescent="0.3">
      <c r="A44" s="11" t="s">
        <v>82</v>
      </c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52"/>
    </row>
    <row r="45" spans="1:12" x14ac:dyDescent="0.25">
      <c r="A45" s="33">
        <v>33</v>
      </c>
      <c r="B45" s="33">
        <v>1</v>
      </c>
      <c r="C45" s="34" t="s">
        <v>55</v>
      </c>
      <c r="D45" s="34" t="s">
        <v>32</v>
      </c>
      <c r="E45" s="35">
        <v>48435795</v>
      </c>
      <c r="F45" s="35"/>
      <c r="G45" s="35"/>
      <c r="H45" s="35">
        <v>48435795</v>
      </c>
      <c r="I45" s="35"/>
      <c r="J45" s="35">
        <f t="shared" ref="J45:J61" si="5">SUM(F45:I45)</f>
        <v>48435795</v>
      </c>
      <c r="K45" s="35">
        <f t="shared" ref="K45:K62" si="6">SUM(E45-J45)</f>
        <v>0</v>
      </c>
      <c r="L45" s="50">
        <f t="shared" ref="L45:L61" si="7">(J45/E45)</f>
        <v>1</v>
      </c>
    </row>
    <row r="46" spans="1:12" x14ac:dyDescent="0.25">
      <c r="A46" s="33">
        <v>34</v>
      </c>
      <c r="B46" s="33">
        <v>2</v>
      </c>
      <c r="C46" s="34" t="s">
        <v>62</v>
      </c>
      <c r="D46" s="34" t="s">
        <v>33</v>
      </c>
      <c r="E46" s="35">
        <v>7295873</v>
      </c>
      <c r="F46" s="35"/>
      <c r="G46" s="35"/>
      <c r="H46" s="35">
        <v>7295873</v>
      </c>
      <c r="I46" s="35"/>
      <c r="J46" s="35">
        <f t="shared" si="5"/>
        <v>7295873</v>
      </c>
      <c r="K46" s="35">
        <f t="shared" si="6"/>
        <v>0</v>
      </c>
      <c r="L46" s="50">
        <f t="shared" si="7"/>
        <v>1</v>
      </c>
    </row>
    <row r="47" spans="1:12" x14ac:dyDescent="0.25">
      <c r="A47" s="33">
        <v>35</v>
      </c>
      <c r="B47" s="33">
        <v>3</v>
      </c>
      <c r="C47" s="34" t="s">
        <v>62</v>
      </c>
      <c r="D47" s="34" t="s">
        <v>34</v>
      </c>
      <c r="E47" s="35">
        <v>26898716</v>
      </c>
      <c r="F47" s="35"/>
      <c r="G47" s="35"/>
      <c r="H47" s="35">
        <v>26898716</v>
      </c>
      <c r="I47" s="35"/>
      <c r="J47" s="35">
        <f t="shared" si="5"/>
        <v>26898716</v>
      </c>
      <c r="K47" s="35">
        <f t="shared" si="6"/>
        <v>0</v>
      </c>
      <c r="L47" s="50">
        <f t="shared" si="7"/>
        <v>1</v>
      </c>
    </row>
    <row r="48" spans="1:12" x14ac:dyDescent="0.25">
      <c r="A48" s="33">
        <v>36</v>
      </c>
      <c r="B48" s="33">
        <v>4</v>
      </c>
      <c r="C48" s="34" t="s">
        <v>63</v>
      </c>
      <c r="D48" s="34" t="s">
        <v>35</v>
      </c>
      <c r="E48" s="35">
        <v>793173</v>
      </c>
      <c r="F48" s="35"/>
      <c r="G48" s="35"/>
      <c r="H48" s="35">
        <v>793173</v>
      </c>
      <c r="I48" s="35"/>
      <c r="J48" s="35">
        <f t="shared" si="5"/>
        <v>793173</v>
      </c>
      <c r="K48" s="35">
        <f t="shared" si="6"/>
        <v>0</v>
      </c>
      <c r="L48" s="50">
        <f t="shared" si="7"/>
        <v>1</v>
      </c>
    </row>
    <row r="49" spans="1:12" x14ac:dyDescent="0.25">
      <c r="A49" s="33">
        <v>37</v>
      </c>
      <c r="B49" s="33">
        <v>5</v>
      </c>
      <c r="C49" s="36" t="s">
        <v>67</v>
      </c>
      <c r="D49" s="34" t="s">
        <v>36</v>
      </c>
      <c r="E49" s="35">
        <v>2529737</v>
      </c>
      <c r="F49" s="35"/>
      <c r="G49" s="35"/>
      <c r="H49" s="35">
        <v>2529737</v>
      </c>
      <c r="I49" s="35"/>
      <c r="J49" s="35">
        <f t="shared" si="5"/>
        <v>2529737</v>
      </c>
      <c r="K49" s="35">
        <f t="shared" si="6"/>
        <v>0</v>
      </c>
      <c r="L49" s="50">
        <f t="shared" si="7"/>
        <v>1</v>
      </c>
    </row>
    <row r="50" spans="1:12" x14ac:dyDescent="0.25">
      <c r="A50" s="33">
        <v>38</v>
      </c>
      <c r="B50" s="33">
        <v>6</v>
      </c>
      <c r="C50" s="36" t="s">
        <v>67</v>
      </c>
      <c r="D50" s="34" t="s">
        <v>37</v>
      </c>
      <c r="E50" s="35">
        <v>3034923</v>
      </c>
      <c r="F50" s="35"/>
      <c r="G50" s="35"/>
      <c r="H50" s="35">
        <v>3034923</v>
      </c>
      <c r="I50" s="35"/>
      <c r="J50" s="35">
        <f t="shared" si="5"/>
        <v>3034923</v>
      </c>
      <c r="K50" s="35">
        <f t="shared" si="6"/>
        <v>0</v>
      </c>
      <c r="L50" s="50">
        <f t="shared" si="7"/>
        <v>1</v>
      </c>
    </row>
    <row r="51" spans="1:12" x14ac:dyDescent="0.25">
      <c r="A51" s="33">
        <v>39</v>
      </c>
      <c r="B51" s="33">
        <v>7</v>
      </c>
      <c r="C51" s="36" t="s">
        <v>67</v>
      </c>
      <c r="D51" s="34" t="s">
        <v>38</v>
      </c>
      <c r="E51" s="35">
        <v>1239868</v>
      </c>
      <c r="F51" s="35"/>
      <c r="G51" s="35"/>
      <c r="H51" s="35">
        <v>1239868</v>
      </c>
      <c r="I51" s="35"/>
      <c r="J51" s="35">
        <f t="shared" si="5"/>
        <v>1239868</v>
      </c>
      <c r="K51" s="35">
        <f t="shared" si="6"/>
        <v>0</v>
      </c>
      <c r="L51" s="50">
        <f t="shared" si="7"/>
        <v>1</v>
      </c>
    </row>
    <row r="52" spans="1:12" x14ac:dyDescent="0.25">
      <c r="A52" s="33">
        <v>40</v>
      </c>
      <c r="B52" s="33">
        <v>8</v>
      </c>
      <c r="C52" s="34" t="s">
        <v>67</v>
      </c>
      <c r="D52" s="34" t="s">
        <v>39</v>
      </c>
      <c r="E52" s="35">
        <v>365792</v>
      </c>
      <c r="F52" s="35"/>
      <c r="G52" s="35"/>
      <c r="H52" s="35">
        <v>365792</v>
      </c>
      <c r="I52" s="35"/>
      <c r="J52" s="35">
        <f t="shared" si="5"/>
        <v>365792</v>
      </c>
      <c r="K52" s="35">
        <f t="shared" si="6"/>
        <v>0</v>
      </c>
      <c r="L52" s="50">
        <f t="shared" si="7"/>
        <v>1</v>
      </c>
    </row>
    <row r="53" spans="1:12" x14ac:dyDescent="0.25">
      <c r="A53" s="33">
        <v>41</v>
      </c>
      <c r="B53" s="33">
        <v>9</v>
      </c>
      <c r="C53" s="34" t="s">
        <v>67</v>
      </c>
      <c r="D53" s="34" t="s">
        <v>40</v>
      </c>
      <c r="E53" s="35">
        <v>2719196</v>
      </c>
      <c r="F53" s="35"/>
      <c r="G53" s="35"/>
      <c r="H53" s="35">
        <v>2719196</v>
      </c>
      <c r="I53" s="35"/>
      <c r="J53" s="35">
        <f t="shared" si="5"/>
        <v>2719196</v>
      </c>
      <c r="K53" s="35">
        <f t="shared" si="6"/>
        <v>0</v>
      </c>
      <c r="L53" s="50">
        <f t="shared" si="7"/>
        <v>1</v>
      </c>
    </row>
    <row r="54" spans="1:12" x14ac:dyDescent="0.25">
      <c r="A54" s="33">
        <v>42</v>
      </c>
      <c r="B54" s="33">
        <v>10</v>
      </c>
      <c r="C54" s="34" t="s">
        <v>67</v>
      </c>
      <c r="D54" s="34" t="s">
        <v>41</v>
      </c>
      <c r="E54" s="35">
        <v>298988</v>
      </c>
      <c r="F54" s="35"/>
      <c r="G54" s="35"/>
      <c r="H54" s="35">
        <v>298988</v>
      </c>
      <c r="I54" s="35"/>
      <c r="J54" s="35">
        <f t="shared" si="5"/>
        <v>298988</v>
      </c>
      <c r="K54" s="35">
        <f t="shared" si="6"/>
        <v>0</v>
      </c>
      <c r="L54" s="50">
        <f t="shared" si="7"/>
        <v>1</v>
      </c>
    </row>
    <row r="55" spans="1:12" x14ac:dyDescent="0.25">
      <c r="A55" s="33">
        <v>43</v>
      </c>
      <c r="B55" s="33">
        <v>11</v>
      </c>
      <c r="C55" s="34" t="s">
        <v>68</v>
      </c>
      <c r="D55" s="34" t="s">
        <v>42</v>
      </c>
      <c r="E55" s="35">
        <v>796259</v>
      </c>
      <c r="F55" s="35"/>
      <c r="G55" s="35"/>
      <c r="H55" s="35">
        <v>796259</v>
      </c>
      <c r="I55" s="35"/>
      <c r="J55" s="35">
        <f t="shared" si="5"/>
        <v>796259</v>
      </c>
      <c r="K55" s="35">
        <f t="shared" si="6"/>
        <v>0</v>
      </c>
      <c r="L55" s="50">
        <f t="shared" si="7"/>
        <v>1</v>
      </c>
    </row>
    <row r="56" spans="1:12" x14ac:dyDescent="0.25">
      <c r="A56" s="33">
        <v>44</v>
      </c>
      <c r="B56" s="33">
        <v>12</v>
      </c>
      <c r="C56" s="36" t="s">
        <v>70</v>
      </c>
      <c r="D56" s="34" t="s">
        <v>43</v>
      </c>
      <c r="E56" s="35">
        <v>8321409</v>
      </c>
      <c r="F56" s="35"/>
      <c r="G56" s="35"/>
      <c r="H56" s="35">
        <v>8321409</v>
      </c>
      <c r="I56" s="35"/>
      <c r="J56" s="35">
        <f t="shared" si="5"/>
        <v>8321409</v>
      </c>
      <c r="K56" s="35">
        <f t="shared" si="6"/>
        <v>0</v>
      </c>
      <c r="L56" s="50">
        <f t="shared" si="7"/>
        <v>1</v>
      </c>
    </row>
    <row r="57" spans="1:12" x14ac:dyDescent="0.25">
      <c r="A57" s="33">
        <v>45</v>
      </c>
      <c r="B57" s="33">
        <v>13</v>
      </c>
      <c r="C57" s="34" t="s">
        <v>72</v>
      </c>
      <c r="D57" s="34" t="s">
        <v>44</v>
      </c>
      <c r="E57" s="35">
        <v>6688145</v>
      </c>
      <c r="F57" s="35"/>
      <c r="G57" s="35"/>
      <c r="H57" s="35">
        <v>2178145</v>
      </c>
      <c r="I57" s="35">
        <v>4510000</v>
      </c>
      <c r="J57" s="35">
        <f t="shared" si="5"/>
        <v>6688145</v>
      </c>
      <c r="K57" s="35">
        <f t="shared" si="6"/>
        <v>0</v>
      </c>
      <c r="L57" s="50">
        <f t="shared" si="7"/>
        <v>1</v>
      </c>
    </row>
    <row r="58" spans="1:12" x14ac:dyDescent="0.25">
      <c r="A58" s="33">
        <v>46</v>
      </c>
      <c r="B58" s="33">
        <v>14</v>
      </c>
      <c r="C58" s="34" t="s">
        <v>73</v>
      </c>
      <c r="D58" s="34" t="s">
        <v>45</v>
      </c>
      <c r="E58" s="35">
        <v>9052652</v>
      </c>
      <c r="F58" s="35"/>
      <c r="G58" s="35"/>
      <c r="H58" s="35">
        <v>9052652</v>
      </c>
      <c r="I58" s="35"/>
      <c r="J58" s="35">
        <f t="shared" si="5"/>
        <v>9052652</v>
      </c>
      <c r="K58" s="35">
        <f t="shared" si="6"/>
        <v>0</v>
      </c>
      <c r="L58" s="50">
        <f t="shared" si="7"/>
        <v>1</v>
      </c>
    </row>
    <row r="59" spans="1:12" x14ac:dyDescent="0.25">
      <c r="A59" s="33">
        <v>47</v>
      </c>
      <c r="B59" s="33">
        <v>15</v>
      </c>
      <c r="C59" s="34" t="s">
        <v>73</v>
      </c>
      <c r="D59" s="34" t="s">
        <v>46</v>
      </c>
      <c r="E59" s="35">
        <v>422341</v>
      </c>
      <c r="F59" s="35"/>
      <c r="G59" s="35"/>
      <c r="H59" s="35">
        <v>422341</v>
      </c>
      <c r="I59" s="35"/>
      <c r="J59" s="35">
        <f t="shared" si="5"/>
        <v>422341</v>
      </c>
      <c r="K59" s="35">
        <f t="shared" si="6"/>
        <v>0</v>
      </c>
      <c r="L59" s="50">
        <f t="shared" si="7"/>
        <v>1</v>
      </c>
    </row>
    <row r="60" spans="1:12" x14ac:dyDescent="0.25">
      <c r="A60" s="33">
        <v>48</v>
      </c>
      <c r="B60" s="33">
        <v>16</v>
      </c>
      <c r="C60" s="34" t="s">
        <v>74</v>
      </c>
      <c r="D60" s="34" t="s">
        <v>47</v>
      </c>
      <c r="E60" s="35">
        <v>7566781</v>
      </c>
      <c r="F60" s="35"/>
      <c r="G60" s="35"/>
      <c r="H60" s="35">
        <v>2464000</v>
      </c>
      <c r="I60" s="35">
        <v>5102781</v>
      </c>
      <c r="J60" s="35">
        <f t="shared" si="5"/>
        <v>7566781</v>
      </c>
      <c r="K60" s="35">
        <f t="shared" si="6"/>
        <v>0</v>
      </c>
      <c r="L60" s="50">
        <f t="shared" si="7"/>
        <v>1</v>
      </c>
    </row>
    <row r="61" spans="1:12" x14ac:dyDescent="0.25">
      <c r="A61" s="37">
        <v>49</v>
      </c>
      <c r="B61" s="37">
        <v>17</v>
      </c>
      <c r="C61" s="38" t="s">
        <v>78</v>
      </c>
      <c r="D61" s="38" t="s">
        <v>48</v>
      </c>
      <c r="E61" s="39">
        <v>866184</v>
      </c>
      <c r="F61" s="39"/>
      <c r="G61" s="39"/>
      <c r="H61" s="39">
        <v>282184</v>
      </c>
      <c r="I61" s="39">
        <v>584000</v>
      </c>
      <c r="J61" s="39">
        <f t="shared" si="5"/>
        <v>866184</v>
      </c>
      <c r="K61" s="39">
        <f t="shared" si="6"/>
        <v>0</v>
      </c>
      <c r="L61" s="50">
        <f t="shared" si="7"/>
        <v>1</v>
      </c>
    </row>
    <row r="62" spans="1:12" ht="17.25" x14ac:dyDescent="0.25">
      <c r="A62" s="2"/>
      <c r="B62" s="2"/>
      <c r="C62" s="3"/>
      <c r="D62" s="40" t="s">
        <v>83</v>
      </c>
      <c r="E62" s="27">
        <f>SUM(E45:E61)</f>
        <v>127325832</v>
      </c>
      <c r="F62" s="27"/>
      <c r="G62" s="27"/>
      <c r="H62" s="27">
        <f>SUM(H45:H61)</f>
        <v>117129051</v>
      </c>
      <c r="I62" s="27">
        <f t="shared" ref="I62:J62" si="8">SUM(I45:I61)</f>
        <v>10196781</v>
      </c>
      <c r="J62" s="27">
        <f t="shared" si="8"/>
        <v>127325832</v>
      </c>
      <c r="K62" s="64">
        <f t="shared" si="6"/>
        <v>0</v>
      </c>
      <c r="L62" s="51"/>
    </row>
    <row r="63" spans="1:12" ht="17.25" x14ac:dyDescent="0.25">
      <c r="A63" s="10"/>
      <c r="B63" s="10"/>
      <c r="C63" s="41"/>
      <c r="D63" s="42"/>
      <c r="E63" s="43"/>
      <c r="F63" s="43"/>
      <c r="G63" s="43"/>
      <c r="H63" s="43"/>
      <c r="I63" s="43"/>
      <c r="J63" s="43"/>
      <c r="K63" s="43"/>
      <c r="L63" s="43"/>
    </row>
    <row r="64" spans="1:12" ht="17.25" x14ac:dyDescent="0.25">
      <c r="A64" s="4"/>
      <c r="B64" s="4"/>
      <c r="C64" s="5"/>
      <c r="D64" s="6" t="s">
        <v>49</v>
      </c>
      <c r="E64" s="8">
        <f>(E62+E43)</f>
        <v>1048331093</v>
      </c>
      <c r="F64" s="8"/>
      <c r="G64" s="8"/>
      <c r="H64" s="8">
        <f>(H62+H43)</f>
        <v>990287729.84000003</v>
      </c>
      <c r="I64" s="8">
        <f t="shared" ref="I64:K64" si="9">(I62+I43)</f>
        <v>58043363.159999996</v>
      </c>
      <c r="J64" s="8">
        <f t="shared" si="9"/>
        <v>1048331093</v>
      </c>
      <c r="K64" s="8">
        <f t="shared" si="9"/>
        <v>0</v>
      </c>
      <c r="L64" s="53"/>
    </row>
    <row r="65" spans="1:12" ht="17.25" x14ac:dyDescent="0.3">
      <c r="A65" s="11" t="s">
        <v>84</v>
      </c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52"/>
    </row>
    <row r="66" spans="1:12" x14ac:dyDescent="0.25">
      <c r="A66" s="29">
        <v>50</v>
      </c>
      <c r="B66" s="29">
        <v>1</v>
      </c>
      <c r="C66" s="30" t="s">
        <v>55</v>
      </c>
      <c r="D66" s="31" t="s">
        <v>85</v>
      </c>
      <c r="E66" s="32">
        <v>10596846</v>
      </c>
      <c r="F66" s="32"/>
      <c r="G66" s="32"/>
      <c r="H66" s="32">
        <v>10596846</v>
      </c>
      <c r="I66" s="32"/>
      <c r="J66" s="32">
        <f t="shared" ref="J66:J75" si="10">SUM(F66:I66)</f>
        <v>10596846</v>
      </c>
      <c r="K66" s="32">
        <f t="shared" ref="K66:K75" si="11">SUM(E66-J66)</f>
        <v>0</v>
      </c>
      <c r="L66" s="50">
        <f t="shared" ref="L66:L75" si="12">(J66/E66)</f>
        <v>1</v>
      </c>
    </row>
    <row r="67" spans="1:12" x14ac:dyDescent="0.25">
      <c r="A67" s="29">
        <v>51</v>
      </c>
      <c r="B67" s="29">
        <v>2</v>
      </c>
      <c r="C67" s="30" t="s">
        <v>59</v>
      </c>
      <c r="D67" s="31" t="s">
        <v>86</v>
      </c>
      <c r="E67" s="32">
        <v>8105922</v>
      </c>
      <c r="F67" s="32"/>
      <c r="G67" s="32"/>
      <c r="H67" s="32">
        <v>8105922</v>
      </c>
      <c r="I67" s="32"/>
      <c r="J67" s="32">
        <f t="shared" si="10"/>
        <v>8105922</v>
      </c>
      <c r="K67" s="32">
        <f t="shared" si="11"/>
        <v>0</v>
      </c>
      <c r="L67" s="50">
        <f t="shared" si="12"/>
        <v>1</v>
      </c>
    </row>
    <row r="68" spans="1:12" x14ac:dyDescent="0.25">
      <c r="A68" s="29">
        <v>52</v>
      </c>
      <c r="B68" s="29">
        <v>3</v>
      </c>
      <c r="C68" s="30" t="s">
        <v>60</v>
      </c>
      <c r="D68" s="31" t="s">
        <v>87</v>
      </c>
      <c r="E68" s="32">
        <v>11235539</v>
      </c>
      <c r="F68" s="32"/>
      <c r="G68" s="32"/>
      <c r="H68" s="32">
        <v>11235539</v>
      </c>
      <c r="I68" s="32"/>
      <c r="J68" s="32">
        <f t="shared" si="10"/>
        <v>11235539</v>
      </c>
      <c r="K68" s="32">
        <f t="shared" si="11"/>
        <v>0</v>
      </c>
      <c r="L68" s="50">
        <f t="shared" si="12"/>
        <v>1</v>
      </c>
    </row>
    <row r="69" spans="1:12" x14ac:dyDescent="0.25">
      <c r="A69" s="29">
        <v>53</v>
      </c>
      <c r="B69" s="29">
        <v>4</v>
      </c>
      <c r="C69" s="30" t="s">
        <v>95</v>
      </c>
      <c r="D69" s="31" t="s">
        <v>88</v>
      </c>
      <c r="E69" s="32">
        <v>27328863</v>
      </c>
      <c r="F69" s="32"/>
      <c r="G69" s="32"/>
      <c r="H69" s="32">
        <v>27328863</v>
      </c>
      <c r="I69" s="32"/>
      <c r="J69" s="32">
        <f t="shared" si="10"/>
        <v>27328863</v>
      </c>
      <c r="K69" s="32">
        <f t="shared" si="11"/>
        <v>0</v>
      </c>
      <c r="L69" s="50">
        <f t="shared" si="12"/>
        <v>1</v>
      </c>
    </row>
    <row r="70" spans="1:12" x14ac:dyDescent="0.25">
      <c r="A70" s="29">
        <v>54</v>
      </c>
      <c r="B70" s="29">
        <v>5</v>
      </c>
      <c r="C70" s="30" t="s">
        <v>63</v>
      </c>
      <c r="D70" s="31" t="s">
        <v>97</v>
      </c>
      <c r="E70" s="32">
        <v>9628699</v>
      </c>
      <c r="F70" s="32"/>
      <c r="G70" s="32"/>
      <c r="H70" s="32"/>
      <c r="I70" s="32">
        <v>9628699</v>
      </c>
      <c r="J70" s="32">
        <f t="shared" si="10"/>
        <v>9628699</v>
      </c>
      <c r="K70" s="32">
        <f t="shared" si="11"/>
        <v>0</v>
      </c>
      <c r="L70" s="50">
        <f t="shared" si="12"/>
        <v>1</v>
      </c>
    </row>
    <row r="71" spans="1:12" x14ac:dyDescent="0.25">
      <c r="A71" s="29">
        <v>55</v>
      </c>
      <c r="B71" s="29">
        <v>6</v>
      </c>
      <c r="C71" s="30" t="s">
        <v>68</v>
      </c>
      <c r="D71" s="31" t="s">
        <v>89</v>
      </c>
      <c r="E71" s="32">
        <v>5075827</v>
      </c>
      <c r="F71" s="32"/>
      <c r="G71" s="32"/>
      <c r="H71" s="32">
        <v>5075827</v>
      </c>
      <c r="I71" s="32"/>
      <c r="J71" s="32">
        <f t="shared" si="10"/>
        <v>5075827</v>
      </c>
      <c r="K71" s="32">
        <f t="shared" si="11"/>
        <v>0</v>
      </c>
      <c r="L71" s="50">
        <f t="shared" si="12"/>
        <v>1</v>
      </c>
    </row>
    <row r="72" spans="1:12" x14ac:dyDescent="0.25">
      <c r="A72" s="29">
        <v>56</v>
      </c>
      <c r="B72" s="29">
        <v>7</v>
      </c>
      <c r="C72" s="30" t="s">
        <v>70</v>
      </c>
      <c r="D72" s="31" t="s">
        <v>90</v>
      </c>
      <c r="E72" s="32">
        <v>12307446</v>
      </c>
      <c r="F72" s="32"/>
      <c r="G72" s="32"/>
      <c r="H72" s="32">
        <v>12307446</v>
      </c>
      <c r="I72" s="32"/>
      <c r="J72" s="32">
        <f t="shared" si="10"/>
        <v>12307446</v>
      </c>
      <c r="K72" s="32">
        <f t="shared" si="11"/>
        <v>0</v>
      </c>
      <c r="L72" s="50">
        <f t="shared" si="12"/>
        <v>1</v>
      </c>
    </row>
    <row r="73" spans="1:12" x14ac:dyDescent="0.25">
      <c r="A73" s="29">
        <v>57</v>
      </c>
      <c r="B73" s="29">
        <v>8</v>
      </c>
      <c r="C73" s="30" t="s">
        <v>71</v>
      </c>
      <c r="D73" s="31" t="s">
        <v>91</v>
      </c>
      <c r="E73" s="32">
        <v>10241491</v>
      </c>
      <c r="F73" s="32"/>
      <c r="G73" s="32"/>
      <c r="H73" s="32">
        <v>10241491</v>
      </c>
      <c r="I73" s="32"/>
      <c r="J73" s="32">
        <f t="shared" si="10"/>
        <v>10241491</v>
      </c>
      <c r="K73" s="32">
        <f t="shared" si="11"/>
        <v>0</v>
      </c>
      <c r="L73" s="50">
        <f t="shared" si="12"/>
        <v>1</v>
      </c>
    </row>
    <row r="74" spans="1:12" x14ac:dyDescent="0.25">
      <c r="A74" s="29">
        <v>58</v>
      </c>
      <c r="B74" s="29">
        <v>9</v>
      </c>
      <c r="C74" s="30" t="s">
        <v>72</v>
      </c>
      <c r="D74" s="31" t="s">
        <v>92</v>
      </c>
      <c r="E74" s="32">
        <v>19597848</v>
      </c>
      <c r="F74" s="32"/>
      <c r="G74" s="32"/>
      <c r="H74" s="32">
        <v>6380848</v>
      </c>
      <c r="I74" s="32">
        <v>13217000</v>
      </c>
      <c r="J74" s="32">
        <f t="shared" si="10"/>
        <v>19597848</v>
      </c>
      <c r="K74" s="32">
        <f t="shared" si="11"/>
        <v>0</v>
      </c>
      <c r="L74" s="50">
        <f t="shared" si="12"/>
        <v>1</v>
      </c>
    </row>
    <row r="75" spans="1:12" x14ac:dyDescent="0.25">
      <c r="A75" s="44">
        <v>59</v>
      </c>
      <c r="B75" s="44">
        <v>10</v>
      </c>
      <c r="C75" s="45" t="s">
        <v>74</v>
      </c>
      <c r="D75" s="46" t="s">
        <v>93</v>
      </c>
      <c r="E75" s="47">
        <v>12808230</v>
      </c>
      <c r="F75" s="47"/>
      <c r="G75" s="47"/>
      <c r="H75" s="47">
        <v>4170344</v>
      </c>
      <c r="I75" s="47">
        <v>8637886</v>
      </c>
      <c r="J75" s="47">
        <f t="shared" si="10"/>
        <v>12808230</v>
      </c>
      <c r="K75" s="47">
        <f t="shared" si="11"/>
        <v>0</v>
      </c>
      <c r="L75" s="50">
        <f t="shared" si="12"/>
        <v>1</v>
      </c>
    </row>
    <row r="76" spans="1:12" ht="17.25" x14ac:dyDescent="0.25">
      <c r="A76" s="4"/>
      <c r="B76" s="4"/>
      <c r="C76" s="4"/>
      <c r="D76" s="6" t="s">
        <v>94</v>
      </c>
      <c r="E76" s="28">
        <f>SUM(E66:E75)</f>
        <v>126926711</v>
      </c>
      <c r="F76" s="28"/>
      <c r="G76" s="28"/>
      <c r="H76" s="28">
        <f>SUM(H66:H75)</f>
        <v>95443126</v>
      </c>
      <c r="I76" s="28">
        <f t="shared" ref="I76:K76" si="13">SUM(I66:I75)</f>
        <v>31483585</v>
      </c>
      <c r="J76" s="28">
        <f t="shared" si="13"/>
        <v>126926711</v>
      </c>
      <c r="K76" s="28">
        <f t="shared" si="13"/>
        <v>0</v>
      </c>
      <c r="L76" s="54"/>
    </row>
    <row r="77" spans="1:12" x14ac:dyDescent="0.25">
      <c r="L77" s="55"/>
    </row>
    <row r="78" spans="1:12" ht="17.25" x14ac:dyDescent="0.3">
      <c r="A78" s="4"/>
      <c r="B78" s="4"/>
      <c r="C78" s="4"/>
      <c r="D78" s="7" t="s">
        <v>96</v>
      </c>
      <c r="E78" s="9">
        <f>SUM(E64+E76)</f>
        <v>1175257804</v>
      </c>
      <c r="F78" s="9"/>
      <c r="G78" s="9"/>
      <c r="H78" s="9">
        <f>(H76+H64)</f>
        <v>1085730855.8400002</v>
      </c>
      <c r="I78" s="9">
        <f t="shared" ref="I78:K78" si="14">(I76+I64)</f>
        <v>89526948.159999996</v>
      </c>
      <c r="J78" s="9">
        <f t="shared" si="14"/>
        <v>1175257804</v>
      </c>
      <c r="K78" s="9">
        <f t="shared" si="14"/>
        <v>0</v>
      </c>
      <c r="L78" s="56"/>
    </row>
    <row r="80" spans="1:12" x14ac:dyDescent="0.25">
      <c r="C80" s="48" t="s">
        <v>114</v>
      </c>
    </row>
    <row r="81" spans="3:3" x14ac:dyDescent="0.25">
      <c r="C81" s="49" t="s">
        <v>115</v>
      </c>
    </row>
    <row r="82" spans="3:3" x14ac:dyDescent="0.25">
      <c r="C82" s="49" t="s">
        <v>116</v>
      </c>
    </row>
  </sheetData>
  <mergeCells count="11">
    <mergeCell ref="A4:K4"/>
    <mergeCell ref="A7:A8"/>
    <mergeCell ref="B7:B8"/>
    <mergeCell ref="C7:C8"/>
    <mergeCell ref="A10:E10"/>
    <mergeCell ref="L7:L8"/>
    <mergeCell ref="D7:D8"/>
    <mergeCell ref="E7:E8"/>
    <mergeCell ref="F7:I7"/>
    <mergeCell ref="J7:J8"/>
    <mergeCell ref="K7:K8"/>
  </mergeCells>
  <printOptions horizontalCentered="1" verticalCentered="1"/>
  <pageMargins left="0.24" right="0.24" top="0.28000000000000003" bottom="0.17" header="0.31496062992125984" footer="0.17"/>
  <pageSetup scale="4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Hoja1!Área_de_impresión</vt:lpstr>
    </vt:vector>
  </TitlesOfParts>
  <Company>Secretaria de Educacion Publica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JAVIER VAZQUEZ</dc:creator>
  <cp:lastModifiedBy>Usuario de Windows</cp:lastModifiedBy>
  <cp:lastPrinted>2019-06-12T17:38:59Z</cp:lastPrinted>
  <dcterms:created xsi:type="dcterms:W3CDTF">2015-04-28T17:19:57Z</dcterms:created>
  <dcterms:modified xsi:type="dcterms:W3CDTF">2019-06-12T17:39:05Z</dcterms:modified>
</cp:coreProperties>
</file>